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8" activeTab="0"/>
  </bookViews>
  <sheets>
    <sheet name="total de asignaciones 7º 5189" sheetId="1" r:id="rId1"/>
    <sheet name="Informe de compatibilidad" sheetId="2" r:id="rId2"/>
  </sheets>
  <definedNames>
    <definedName name="_xlnm.Print_Area" localSheetId="0">'total de asignaciones 7º 5189'!$A$1:$U$90</definedName>
    <definedName name="_xlnm.Print_Titles" localSheetId="0">'total de asignaciones 7º 5189'!$1:$10</definedName>
  </definedNames>
  <calcPr fullCalcOnLoad="1"/>
</workbook>
</file>

<file path=xl/sharedStrings.xml><?xml version="1.0" encoding="utf-8"?>
<sst xmlns="http://schemas.openxmlformats.org/spreadsheetml/2006/main" count="474" uniqueCount="95">
  <si>
    <t xml:space="preserve">PLANILLA GENERAL DE PAGOS </t>
  </si>
  <si>
    <t>ORDEN N°</t>
  </si>
  <si>
    <t>LÍNEA</t>
  </si>
  <si>
    <t>C.I.C. N°</t>
  </si>
  <si>
    <t>NOMBRES Y APELLIDOS</t>
  </si>
  <si>
    <t>CONCEPTO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</si>
  <si>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</si>
  <si>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</si>
  <si>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</si>
  <si>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</si>
  <si>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</si>
  <si>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</si>
  <si>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</si>
  <si>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</si>
  <si>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</si>
  <si>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</si>
  <si>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</si>
  <si>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</si>
  <si>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</si>
  <si>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MONTO A DICIEMBRE </t>
  </si>
  <si>
    <t>MONTO TOTAL</t>
  </si>
  <si>
    <t>TOMAS ANTONIO MERELES CANO</t>
  </si>
  <si>
    <t>Sueldos</t>
  </si>
  <si>
    <t>Gasto de Representación</t>
  </si>
  <si>
    <t xml:space="preserve"> -</t>
  </si>
  <si>
    <t>Viáticos</t>
  </si>
  <si>
    <t>MIGUEL ANGEL LEZCANO</t>
  </si>
  <si>
    <t>ALBA CELESTE BENITEZ DE VERA</t>
  </si>
  <si>
    <t>CECILIO ALONSO FLORENTIN</t>
  </si>
  <si>
    <t>MIGUEL ANGEL PASTORE</t>
  </si>
  <si>
    <t>NELSON HUMBERTO CANO OZUNA</t>
  </si>
  <si>
    <t>Dietas</t>
  </si>
  <si>
    <t>ZUNILDA CONCEPCION CANO MIÑO</t>
  </si>
  <si>
    <t>CLIDE TOMASA CANO DE MERELES</t>
  </si>
  <si>
    <t>JUAN FRANCISCO GONZALEZ CACERES</t>
  </si>
  <si>
    <t>MONICA LILIANA OLMEDO PORTILLO</t>
  </si>
  <si>
    <t>MARIO RAMON MEZA MARECOS</t>
  </si>
  <si>
    <t>ERMINIA GIMENEZ ESPINOLA</t>
  </si>
  <si>
    <t>TOMAS ALBERTO DUARTE BENITEZ</t>
  </si>
  <si>
    <t>ROQUE MARTINEZ MARECOS</t>
  </si>
  <si>
    <t>JUAN SILVINO GONZALEZ VALDEZ</t>
  </si>
  <si>
    <t xml:space="preserve">Jornales </t>
  </si>
  <si>
    <t>SILVIA MAGDALENA ARZAMENDIA</t>
  </si>
  <si>
    <t>DAHIANA MABEL BARRIOS SANTENDER</t>
  </si>
  <si>
    <t>Aguinaldo</t>
  </si>
  <si>
    <t>JUANA ROSA IBARROLA DE CORONEL</t>
  </si>
  <si>
    <t>MARIA GRACIELA LEZCANO OLMEDO</t>
  </si>
  <si>
    <t>KAREN NATALIA COLMAN ORTIZ</t>
  </si>
  <si>
    <t>MARCELO DAMIAN OJEDA GALEANO</t>
  </si>
  <si>
    <t>IVAN MAURICIO RUIZ DIAZ VERA</t>
  </si>
  <si>
    <t>RICARDO DAVID BURGOS OZUNA</t>
  </si>
  <si>
    <t>BERNABE DIARTE RAMIREZ</t>
  </si>
  <si>
    <t>CIRILO GALEANO SOSA</t>
  </si>
  <si>
    <t>VICTOR RAMON IBARROLA BARRIOS</t>
  </si>
  <si>
    <t>FELIPE ALCARAZ ORTIZ</t>
  </si>
  <si>
    <t>CARLOS MARIA OLMEDO CONTRERA</t>
  </si>
  <si>
    <t>BENITO BAEZ ROJAS</t>
  </si>
  <si>
    <t>FABIO RODRIGO OLMEDO FIGUEREDO</t>
  </si>
  <si>
    <t>REINALDO FEDERICO DIARTE RAMIREZ</t>
  </si>
  <si>
    <t>VERONICA ROSIMAR BURGOS ZELAYA</t>
  </si>
  <si>
    <t>ANGEL NERI VERA</t>
  </si>
  <si>
    <t>FRANCISCO JAVIER VERA</t>
  </si>
  <si>
    <t>EVER FRANCISCO BENITEZ</t>
  </si>
  <si>
    <t>CARLOS ALBERTO GONZALEZ COLMAN</t>
  </si>
  <si>
    <t>GABRIELA AYALA FERNANDEZ</t>
  </si>
  <si>
    <t>Honorarios Profesionales</t>
  </si>
  <si>
    <t>MARIZA SOLEDAD ROJAS BENITEZ</t>
  </si>
  <si>
    <t>TOTALES G.</t>
  </si>
  <si>
    <t>Municipalidad de Gral. Bernardino Caballero</t>
  </si>
  <si>
    <t>Intendencia Municipal</t>
  </si>
  <si>
    <t>Teléfono: 0526 – 260206/260260 Gral. Bernardino Caballero - Paraguay</t>
  </si>
  <si>
    <t>EDUARDO BOGARIN ALONSO</t>
  </si>
  <si>
    <t>RUBEN DARIO GUERRERO OLMEDO</t>
  </si>
  <si>
    <t>LARIZA ZUELI COLMAN BENITEZ</t>
  </si>
  <si>
    <t>BLANCA VERA DE RUIZ DIAZ</t>
  </si>
  <si>
    <t>NOLBERTO ESCOBAR CARDOZO</t>
  </si>
  <si>
    <t xml:space="preserve"> - </t>
  </si>
  <si>
    <t>FREDY MONGES BOGADO</t>
  </si>
  <si>
    <t>PEDRO AMILCAR BENITEZ MONGES</t>
  </si>
  <si>
    <t>IVAN JAVIER MOREL MENDEZ</t>
  </si>
  <si>
    <t>SIMON PANIAGUA INSFRAN</t>
  </si>
  <si>
    <t>HERMES TOMAS DIARTE BRITEZ</t>
  </si>
  <si>
    <t>CRISTIAN DANIEL CABAÑA</t>
  </si>
  <si>
    <t>CARLOS ISMAEL BENITEZ MARECO</t>
  </si>
  <si>
    <t>Informe de compatibilidad para Resumen Anual Función Pública.xls</t>
  </si>
  <si>
    <t>Ejecutar el 29/01/2020 9:21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</si>
  <si>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</si>
  <si>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</si>
  <si>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</si>
  <si>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</si>
  <si>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fórmulas de este libro están vinculadas a otros libros que están cerrados. Cuando estas fórmulas se vuelven a calcular en versiones anteriores de Excel sin abrir los libros vinculados, los caracteres que exceden el límite de 255 caracteres no se pueden devolver.</t>
  </si>
  <si>
    <t>total de asignaciones 7º 5189'!B11</t>
  </si>
  <si>
    <t>Excel 97-2003</t>
  </si>
  <si>
    <t>AGUINALDO 2019</t>
  </si>
  <si>
    <t>CORRESPONDIENTE AL EJERCICIO FISCAL 2019 - MUNICIPALIDAD GENERAL BERNARDINO CABALLERO -DPTO. PARAGUARI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</si>
</sst>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]* #,##0.00_-;\-[$€]* #,##0.00_-;_-[$€]* \-??_-;_-@_-"/>
    <numFmt numFmtId="165" formatCode="#,##0;[Red]#,##0"/>
    <numFmt numFmtId="166" formatCode="_-* #,##0.00_-;\-* #,##0.00_-;_-* \-??_-;_-@_-"/>
    <numFmt numFmtId="167" formatCode="_-* #,##0_-;\-* #,##0_-;_-* \-??_-;_-@_-"/>
    <numFmt numFmtId="168" formatCode="_-* #,##0_-;\-* #,##0_-;_-* \-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4">
    <font>
      <sz val="10"/>
      <name val="Arial"/>
      <family val="2"/>
    </font>
    <font>
      <sz val="8"/>
      <name val="Arial"/>
      <family val="2"/>
    </font>
    <font>
      <b/>
      <sz val="16"/>
      <color indexed="29"/>
      <name val="Arial"/>
      <family val="2"/>
    </font>
    <font>
      <sz val="36"/>
      <name val="Arial Black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i/>
      <sz val="14"/>
      <name val="Calibri"/>
      <family val="2"/>
    </font>
    <font>
      <b/>
      <i/>
      <sz val="36"/>
      <name val="Calibri"/>
      <family val="2"/>
    </font>
    <font>
      <sz val="2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6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4" fillId="33" borderId="0" xfId="0" applyNumberFormat="1" applyFont="1" applyFill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167" fontId="7" fillId="0" borderId="11" xfId="48" applyNumberFormat="1" applyFont="1" applyFill="1" applyBorder="1" applyAlignment="1" applyProtection="1">
      <alignment horizontal="right"/>
      <protection/>
    </xf>
    <xf numFmtId="167" fontId="7" fillId="0" borderId="11" xfId="48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33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167" fontId="7" fillId="0" borderId="15" xfId="48" applyNumberFormat="1" applyFont="1" applyFill="1" applyBorder="1" applyAlignment="1" applyProtection="1">
      <alignment horizontal="right"/>
      <protection/>
    </xf>
    <xf numFmtId="167" fontId="7" fillId="0" borderId="14" xfId="48" applyNumberFormat="1" applyFont="1" applyFill="1" applyBorder="1" applyAlignment="1" applyProtection="1">
      <alignment horizontal="right"/>
      <protection/>
    </xf>
    <xf numFmtId="167" fontId="7" fillId="33" borderId="14" xfId="48" applyNumberFormat="1" applyFont="1" applyFill="1" applyBorder="1" applyAlignment="1" applyProtection="1">
      <alignment horizontal="right"/>
      <protection/>
    </xf>
    <xf numFmtId="167" fontId="7" fillId="33" borderId="14" xfId="48" applyNumberFormat="1" applyFont="1" applyFill="1" applyBorder="1" applyAlignment="1" applyProtection="1">
      <alignment/>
      <protection/>
    </xf>
    <xf numFmtId="167" fontId="7" fillId="0" borderId="15" xfId="48" applyNumberFormat="1" applyFont="1" applyFill="1" applyBorder="1" applyAlignment="1" applyProtection="1">
      <alignment/>
      <protection/>
    </xf>
    <xf numFmtId="165" fontId="6" fillId="0" borderId="16" xfId="0" applyNumberFormat="1" applyFont="1" applyBorder="1" applyAlignment="1">
      <alignment horizontal="center" vertical="center" wrapText="1"/>
    </xf>
    <xf numFmtId="165" fontId="6" fillId="0" borderId="16" xfId="49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>
      <alignment horizontal="center"/>
    </xf>
    <xf numFmtId="167" fontId="7" fillId="0" borderId="17" xfId="48" applyNumberFormat="1" applyFont="1" applyFill="1" applyBorder="1" applyAlignment="1" applyProtection="1">
      <alignment horizontal="right"/>
      <protection/>
    </xf>
    <xf numFmtId="167" fontId="7" fillId="0" borderId="18" xfId="48" applyNumberFormat="1" applyFont="1" applyFill="1" applyBorder="1" applyAlignment="1" applyProtection="1">
      <alignment/>
      <protection/>
    </xf>
    <xf numFmtId="0" fontId="7" fillId="33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65" fontId="6" fillId="0" borderId="19" xfId="49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/>
    </xf>
    <xf numFmtId="167" fontId="7" fillId="0" borderId="13" xfId="48" applyNumberFormat="1" applyFont="1" applyFill="1" applyBorder="1" applyAlignment="1" applyProtection="1">
      <alignment/>
      <protection/>
    </xf>
    <xf numFmtId="165" fontId="6" fillId="35" borderId="21" xfId="49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 horizontal="center"/>
    </xf>
    <xf numFmtId="165" fontId="6" fillId="0" borderId="16" xfId="49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167" fontId="7" fillId="0" borderId="22" xfId="48" applyNumberFormat="1" applyFont="1" applyFill="1" applyBorder="1" applyAlignment="1" applyProtection="1">
      <alignment horizontal="right"/>
      <protection/>
    </xf>
    <xf numFmtId="167" fontId="7" fillId="0" borderId="16" xfId="48" applyNumberFormat="1" applyFont="1" applyFill="1" applyBorder="1" applyAlignment="1" applyProtection="1">
      <alignment/>
      <protection/>
    </xf>
    <xf numFmtId="165" fontId="6" fillId="0" borderId="23" xfId="0" applyNumberFormat="1" applyFont="1" applyBorder="1" applyAlignment="1">
      <alignment horizontal="center" vertical="center" wrapText="1"/>
    </xf>
    <xf numFmtId="3" fontId="6" fillId="0" borderId="24" xfId="48" applyNumberFormat="1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/>
    </xf>
    <xf numFmtId="165" fontId="6" fillId="35" borderId="26" xfId="49" applyNumberFormat="1" applyFont="1" applyFill="1" applyBorder="1" applyAlignment="1" applyProtection="1">
      <alignment horizontal="center" vertical="center" wrapText="1"/>
      <protection/>
    </xf>
    <xf numFmtId="3" fontId="6" fillId="0" borderId="23" xfId="48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>
      <alignment horizontal="left" vertical="center" wrapText="1"/>
    </xf>
    <xf numFmtId="167" fontId="7" fillId="0" borderId="16" xfId="48" applyNumberFormat="1" applyFont="1" applyFill="1" applyBorder="1" applyAlignment="1" applyProtection="1">
      <alignment horizontal="right"/>
      <protection/>
    </xf>
    <xf numFmtId="165" fontId="6" fillId="0" borderId="23" xfId="49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left"/>
    </xf>
    <xf numFmtId="167" fontId="7" fillId="0" borderId="19" xfId="48" applyNumberFormat="1" applyFont="1" applyFill="1" applyBorder="1" applyAlignment="1" applyProtection="1">
      <alignment/>
      <protection/>
    </xf>
    <xf numFmtId="165" fontId="6" fillId="35" borderId="27" xfId="49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167" fontId="7" fillId="0" borderId="25" xfId="48" applyNumberFormat="1" applyFont="1" applyFill="1" applyBorder="1" applyAlignment="1" applyProtection="1">
      <alignment/>
      <protection/>
    </xf>
    <xf numFmtId="165" fontId="6" fillId="35" borderId="28" xfId="49" applyNumberFormat="1" applyFont="1" applyFill="1" applyBorder="1" applyAlignment="1" applyProtection="1">
      <alignment horizontal="center" vertical="center" wrapText="1"/>
      <protection/>
    </xf>
    <xf numFmtId="165" fontId="6" fillId="0" borderId="29" xfId="49" applyNumberFormat="1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/>
    </xf>
    <xf numFmtId="165" fontId="6" fillId="0" borderId="19" xfId="0" applyNumberFormat="1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167" fontId="7" fillId="33" borderId="13" xfId="48" applyNumberFormat="1" applyFont="1" applyFill="1" applyBorder="1" applyAlignment="1" applyProtection="1">
      <alignment horizontal="right"/>
      <protection/>
    </xf>
    <xf numFmtId="0" fontId="7" fillId="33" borderId="31" xfId="0" applyFont="1" applyFill="1" applyBorder="1" applyAlignment="1">
      <alignment horizontal="center"/>
    </xf>
    <xf numFmtId="167" fontId="7" fillId="33" borderId="19" xfId="48" applyNumberFormat="1" applyFont="1" applyFill="1" applyBorder="1" applyAlignment="1" applyProtection="1">
      <alignment horizontal="right"/>
      <protection/>
    </xf>
    <xf numFmtId="0" fontId="7" fillId="33" borderId="3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167" fontId="7" fillId="33" borderId="15" xfId="48" applyNumberFormat="1" applyFont="1" applyFill="1" applyBorder="1" applyAlignment="1" applyProtection="1">
      <alignment horizontal="right"/>
      <protection/>
    </xf>
    <xf numFmtId="167" fontId="7" fillId="33" borderId="18" xfId="48" applyNumberFormat="1" applyFont="1" applyFill="1" applyBorder="1" applyAlignment="1" applyProtection="1">
      <alignment horizontal="right"/>
      <protection/>
    </xf>
    <xf numFmtId="3" fontId="6" fillId="0" borderId="29" xfId="0" applyNumberFormat="1" applyFont="1" applyBorder="1" applyAlignment="1">
      <alignment horizontal="center" vertical="center" wrapText="1"/>
    </xf>
    <xf numFmtId="167" fontId="7" fillId="33" borderId="23" xfId="48" applyNumberFormat="1" applyFont="1" applyFill="1" applyBorder="1" applyAlignment="1" applyProtection="1">
      <alignment horizontal="right"/>
      <protection/>
    </xf>
    <xf numFmtId="167" fontId="7" fillId="0" borderId="13" xfId="48" applyNumberFormat="1" applyFont="1" applyFill="1" applyBorder="1" applyAlignment="1" applyProtection="1">
      <alignment horizontal="right"/>
      <protection/>
    </xf>
    <xf numFmtId="0" fontId="7" fillId="33" borderId="15" xfId="0" applyFont="1" applyFill="1" applyBorder="1" applyAlignment="1">
      <alignment horizontal="center"/>
    </xf>
    <xf numFmtId="167" fontId="8" fillId="33" borderId="15" xfId="48" applyNumberFormat="1" applyFont="1" applyFill="1" applyBorder="1" applyAlignment="1" applyProtection="1">
      <alignment horizontal="right"/>
      <protection/>
    </xf>
    <xf numFmtId="167" fontId="7" fillId="33" borderId="16" xfId="48" applyNumberFormat="1" applyFont="1" applyFill="1" applyBorder="1" applyAlignment="1" applyProtection="1">
      <alignment horizontal="right"/>
      <protection/>
    </xf>
    <xf numFmtId="167" fontId="7" fillId="33" borderId="15" xfId="48" applyNumberFormat="1" applyFont="1" applyFill="1" applyBorder="1" applyAlignment="1" applyProtection="1">
      <alignment/>
      <protection/>
    </xf>
    <xf numFmtId="167" fontId="7" fillId="33" borderId="11" xfId="48" applyNumberFormat="1" applyFont="1" applyFill="1" applyBorder="1" applyAlignment="1" applyProtection="1">
      <alignment horizontal="right"/>
      <protection/>
    </xf>
    <xf numFmtId="167" fontId="7" fillId="0" borderId="19" xfId="48" applyNumberFormat="1" applyFont="1" applyFill="1" applyBorder="1" applyAlignment="1" applyProtection="1">
      <alignment horizontal="right"/>
      <protection/>
    </xf>
    <xf numFmtId="0" fontId="7" fillId="33" borderId="33" xfId="0" applyFont="1" applyFill="1" applyBorder="1" applyAlignment="1">
      <alignment horizontal="center"/>
    </xf>
    <xf numFmtId="167" fontId="7" fillId="0" borderId="10" xfId="48" applyNumberFormat="1" applyFont="1" applyFill="1" applyBorder="1" applyAlignment="1" applyProtection="1">
      <alignment horizontal="right"/>
      <protection/>
    </xf>
    <xf numFmtId="3" fontId="6" fillId="0" borderId="29" xfId="48" applyNumberFormat="1" applyFont="1" applyFill="1" applyBorder="1" applyAlignment="1" applyProtection="1">
      <alignment horizontal="center" vertical="center" wrapText="1"/>
      <protection/>
    </xf>
    <xf numFmtId="167" fontId="7" fillId="0" borderId="25" xfId="48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34" xfId="0" applyFont="1" applyBorder="1" applyAlignment="1">
      <alignment/>
    </xf>
    <xf numFmtId="165" fontId="6" fillId="35" borderId="34" xfId="49" applyNumberFormat="1" applyFont="1" applyFill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/>
    </xf>
    <xf numFmtId="165" fontId="9" fillId="34" borderId="20" xfId="0" applyNumberFormat="1" applyFont="1" applyFill="1" applyBorder="1" applyAlignment="1">
      <alignment horizontal="center"/>
    </xf>
    <xf numFmtId="3" fontId="6" fillId="34" borderId="13" xfId="49" applyNumberFormat="1" applyFont="1" applyFill="1" applyBorder="1" applyAlignment="1" applyProtection="1">
      <alignment horizontal="right"/>
      <protection/>
    </xf>
    <xf numFmtId="3" fontId="6" fillId="34" borderId="18" xfId="49" applyNumberFormat="1" applyFont="1" applyFill="1" applyBorder="1" applyAlignment="1" applyProtection="1">
      <alignment horizontal="right"/>
      <protection/>
    </xf>
    <xf numFmtId="3" fontId="6" fillId="34" borderId="20" xfId="49" applyNumberFormat="1" applyFont="1" applyFill="1" applyBorder="1" applyAlignment="1" applyProtection="1">
      <alignment horizontal="right"/>
      <protection/>
    </xf>
    <xf numFmtId="165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2" fillId="33" borderId="0" xfId="49" applyNumberFormat="1" applyFont="1" applyFill="1" applyBorder="1" applyAlignment="1" applyProtection="1">
      <alignment horizontal="right"/>
      <protection/>
    </xf>
    <xf numFmtId="3" fontId="12" fillId="33" borderId="0" xfId="49" applyNumberFormat="1" applyFont="1" applyFill="1" applyBorder="1" applyAlignment="1" applyProtection="1">
      <alignment/>
      <protection/>
    </xf>
    <xf numFmtId="3" fontId="6" fillId="33" borderId="0" xfId="49" applyNumberFormat="1" applyFont="1" applyFill="1" applyBorder="1" applyAlignment="1" applyProtection="1">
      <alignment/>
      <protection/>
    </xf>
    <xf numFmtId="3" fontId="6" fillId="0" borderId="0" xfId="49" applyNumberFormat="1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6" fillId="33" borderId="0" xfId="49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33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left"/>
    </xf>
    <xf numFmtId="167" fontId="7" fillId="0" borderId="36" xfId="48" applyNumberFormat="1" applyFont="1" applyFill="1" applyBorder="1" applyAlignment="1" applyProtection="1">
      <alignment horizontal="right"/>
      <protection/>
    </xf>
    <xf numFmtId="167" fontId="7" fillId="0" borderId="36" xfId="48" applyNumberFormat="1" applyFont="1" applyFill="1" applyBorder="1" applyAlignment="1" applyProtection="1">
      <alignment/>
      <protection/>
    </xf>
    <xf numFmtId="0" fontId="6" fillId="33" borderId="37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left"/>
    </xf>
    <xf numFmtId="167" fontId="7" fillId="0" borderId="39" xfId="48" applyNumberFormat="1" applyFont="1" applyFill="1" applyBorder="1" applyAlignment="1" applyProtection="1">
      <alignment horizontal="right"/>
      <protection/>
    </xf>
    <xf numFmtId="167" fontId="7" fillId="0" borderId="39" xfId="48" applyNumberFormat="1" applyFont="1" applyFill="1" applyBorder="1" applyAlignment="1" applyProtection="1">
      <alignment/>
      <protection/>
    </xf>
    <xf numFmtId="165" fontId="6" fillId="35" borderId="40" xfId="49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>
      <alignment horizontal="left"/>
    </xf>
    <xf numFmtId="167" fontId="7" fillId="0" borderId="41" xfId="48" applyNumberFormat="1" applyFont="1" applyFill="1" applyBorder="1" applyAlignment="1" applyProtection="1">
      <alignment horizontal="right"/>
      <protection/>
    </xf>
    <xf numFmtId="167" fontId="7" fillId="0" borderId="41" xfId="48" applyNumberFormat="1" applyFont="1" applyFill="1" applyBorder="1" applyAlignment="1" applyProtection="1">
      <alignment/>
      <protection/>
    </xf>
    <xf numFmtId="0" fontId="7" fillId="0" borderId="42" xfId="0" applyFont="1" applyFill="1" applyBorder="1" applyAlignment="1">
      <alignment horizontal="left"/>
    </xf>
    <xf numFmtId="167" fontId="7" fillId="0" borderId="42" xfId="48" applyNumberFormat="1" applyFont="1" applyFill="1" applyBorder="1" applyAlignment="1" applyProtection="1">
      <alignment horizontal="right"/>
      <protection/>
    </xf>
    <xf numFmtId="167" fontId="7" fillId="0" borderId="42" xfId="48" applyNumberFormat="1" applyFont="1" applyFill="1" applyBorder="1" applyAlignment="1" applyProtection="1">
      <alignment/>
      <protection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1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0" fillId="0" borderId="46" xfId="0" applyNumberFormat="1" applyBorder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1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44" fillId="0" borderId="34" xfId="46" applyNumberFormat="1" applyBorder="1" applyAlignment="1" quotePrefix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167" fontId="7" fillId="0" borderId="11" xfId="48" applyNumberFormat="1" applyFont="1" applyFill="1" applyBorder="1" applyAlignment="1" applyProtection="1">
      <alignment horizontal="right" vertical="center"/>
      <protection/>
    </xf>
    <xf numFmtId="167" fontId="7" fillId="0" borderId="15" xfId="48" applyNumberFormat="1" applyFont="1" applyFill="1" applyBorder="1" applyAlignment="1" applyProtection="1">
      <alignment horizontal="right" vertical="center"/>
      <protection/>
    </xf>
    <xf numFmtId="167" fontId="7" fillId="0" borderId="18" xfId="48" applyNumberFormat="1" applyFont="1" applyFill="1" applyBorder="1" applyAlignment="1" applyProtection="1">
      <alignment horizontal="right"/>
      <protection/>
    </xf>
    <xf numFmtId="167" fontId="7" fillId="0" borderId="23" xfId="48" applyNumberFormat="1" applyFont="1" applyFill="1" applyBorder="1" applyAlignment="1" applyProtection="1">
      <alignment horizontal="right"/>
      <protection/>
    </xf>
    <xf numFmtId="167" fontId="7" fillId="0" borderId="13" xfId="48" applyNumberFormat="1" applyFont="1" applyFill="1" applyBorder="1" applyAlignment="1" applyProtection="1">
      <alignment horizontal="right" vertical="center"/>
      <protection/>
    </xf>
    <xf numFmtId="167" fontId="7" fillId="0" borderId="18" xfId="48" applyNumberFormat="1" applyFont="1" applyFill="1" applyBorder="1" applyAlignment="1" applyProtection="1">
      <alignment horizontal="right" vertical="center"/>
      <protection/>
    </xf>
    <xf numFmtId="167" fontId="7" fillId="0" borderId="16" xfId="48" applyNumberFormat="1" applyFont="1" applyFill="1" applyBorder="1" applyAlignment="1" applyProtection="1">
      <alignment horizontal="right" vertical="center"/>
      <protection/>
    </xf>
    <xf numFmtId="167" fontId="7" fillId="0" borderId="19" xfId="48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165" fontId="6" fillId="35" borderId="48" xfId="49" applyNumberFormat="1" applyFont="1" applyFill="1" applyBorder="1" applyAlignment="1" applyProtection="1">
      <alignment horizontal="center" vertical="center" wrapText="1"/>
      <protection/>
    </xf>
    <xf numFmtId="165" fontId="6" fillId="0" borderId="16" xfId="0" applyNumberFormat="1" applyFont="1" applyBorder="1" applyAlignment="1">
      <alignment horizontal="center" vertical="center" wrapText="1"/>
    </xf>
    <xf numFmtId="165" fontId="6" fillId="0" borderId="16" xfId="49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>
      <alignment horizontal="left" vertical="center" wrapText="1"/>
    </xf>
    <xf numFmtId="165" fontId="6" fillId="35" borderId="49" xfId="49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25" xfId="0" applyNumberFormat="1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19" xfId="49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165" fontId="6" fillId="35" borderId="21" xfId="49" applyNumberFormat="1" applyFont="1" applyFill="1" applyBorder="1" applyAlignment="1" applyProtection="1">
      <alignment horizontal="center" vertical="center" wrapText="1"/>
      <protection/>
    </xf>
    <xf numFmtId="3" fontId="6" fillId="0" borderId="16" xfId="0" applyNumberFormat="1" applyFont="1" applyBorder="1" applyAlignment="1">
      <alignment horizontal="center" vertical="center" wrapText="1"/>
    </xf>
    <xf numFmtId="165" fontId="6" fillId="0" borderId="2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center" wrapText="1"/>
    </xf>
    <xf numFmtId="165" fontId="6" fillId="0" borderId="29" xfId="0" applyNumberFormat="1" applyFont="1" applyBorder="1" applyAlignment="1">
      <alignment horizontal="center" vertical="center" wrapText="1"/>
    </xf>
    <xf numFmtId="165" fontId="6" fillId="0" borderId="23" xfId="49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>
      <alignment horizontal="center"/>
    </xf>
    <xf numFmtId="165" fontId="9" fillId="34" borderId="13" xfId="0" applyNumberFormat="1" applyFont="1" applyFill="1" applyBorder="1" applyAlignment="1">
      <alignment horizontal="center"/>
    </xf>
    <xf numFmtId="165" fontId="6" fillId="0" borderId="29" xfId="49" applyNumberFormat="1" applyFont="1" applyFill="1" applyBorder="1" applyAlignment="1" applyProtection="1">
      <alignment horizontal="center" vertical="center" wrapText="1"/>
      <protection/>
    </xf>
    <xf numFmtId="165" fontId="6" fillId="0" borderId="50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6" fillId="0" borderId="23" xfId="48" applyNumberFormat="1" applyFont="1" applyFill="1" applyBorder="1" applyAlignment="1" applyProtection="1">
      <alignment horizontal="center" vertical="center" wrapText="1"/>
      <protection/>
    </xf>
    <xf numFmtId="3" fontId="6" fillId="0" borderId="19" xfId="48" applyNumberFormat="1" applyFont="1" applyFill="1" applyBorder="1" applyAlignment="1" applyProtection="1">
      <alignment horizontal="center" vertical="center" wrapText="1"/>
      <protection/>
    </xf>
    <xf numFmtId="165" fontId="6" fillId="0" borderId="51" xfId="49" applyNumberFormat="1" applyFont="1" applyFill="1" applyBorder="1" applyAlignment="1" applyProtection="1">
      <alignment horizontal="center" vertical="center" wrapText="1"/>
      <protection/>
    </xf>
    <xf numFmtId="165" fontId="6" fillId="0" borderId="52" xfId="49" applyNumberFormat="1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165" fontId="6" fillId="33" borderId="23" xfId="0" applyNumberFormat="1" applyFont="1" applyFill="1" applyBorder="1" applyAlignment="1">
      <alignment horizontal="center" vertical="center" wrapText="1"/>
    </xf>
    <xf numFmtId="165" fontId="6" fillId="33" borderId="19" xfId="0" applyNumberFormat="1" applyFont="1" applyFill="1" applyBorder="1" applyAlignment="1">
      <alignment horizontal="center" vertical="center" wrapText="1"/>
    </xf>
    <xf numFmtId="165" fontId="6" fillId="33" borderId="51" xfId="0" applyNumberFormat="1" applyFont="1" applyFill="1" applyBorder="1" applyAlignment="1">
      <alignment horizontal="center" vertical="center" wrapText="1"/>
    </xf>
    <xf numFmtId="165" fontId="6" fillId="33" borderId="52" xfId="0" applyNumberFormat="1" applyFont="1" applyFill="1" applyBorder="1" applyAlignment="1">
      <alignment horizontal="center" vertical="center" wrapText="1"/>
    </xf>
    <xf numFmtId="165" fontId="6" fillId="33" borderId="53" xfId="0" applyNumberFormat="1" applyFont="1" applyFill="1" applyBorder="1" applyAlignment="1">
      <alignment horizontal="left" vertical="center" wrapText="1"/>
    </xf>
    <xf numFmtId="165" fontId="6" fillId="33" borderId="54" xfId="0" applyNumberFormat="1" applyFont="1" applyFill="1" applyBorder="1" applyAlignment="1">
      <alignment horizontal="left" vertical="center" wrapText="1"/>
    </xf>
    <xf numFmtId="3" fontId="6" fillId="33" borderId="51" xfId="0" applyNumberFormat="1" applyFont="1" applyFill="1" applyBorder="1" applyAlignment="1">
      <alignment horizontal="center" vertical="center" wrapText="1"/>
    </xf>
    <xf numFmtId="3" fontId="6" fillId="33" borderId="52" xfId="0" applyNumberFormat="1" applyFont="1" applyFill="1" applyBorder="1" applyAlignment="1">
      <alignment horizontal="center" vertical="center" wrapText="1"/>
    </xf>
    <xf numFmtId="165" fontId="6" fillId="0" borderId="51" xfId="0" applyNumberFormat="1" applyFont="1" applyBorder="1" applyAlignment="1">
      <alignment horizontal="center" vertical="center" wrapText="1"/>
    </xf>
    <xf numFmtId="165" fontId="6" fillId="0" borderId="52" xfId="0" applyNumberFormat="1" applyFont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left" vertical="center"/>
    </xf>
    <xf numFmtId="0" fontId="6" fillId="33" borderId="54" xfId="0" applyFont="1" applyFill="1" applyBorder="1" applyAlignment="1">
      <alignment horizontal="left" vertical="center"/>
    </xf>
    <xf numFmtId="0" fontId="6" fillId="33" borderId="55" xfId="0" applyFont="1" applyFill="1" applyBorder="1" applyAlignment="1">
      <alignment horizontal="left" vertical="center" wrapText="1"/>
    </xf>
    <xf numFmtId="0" fontId="6" fillId="33" borderId="56" xfId="0" applyFont="1" applyFill="1" applyBorder="1" applyAlignment="1">
      <alignment horizontal="left" vertical="center" wrapText="1"/>
    </xf>
    <xf numFmtId="165" fontId="6" fillId="35" borderId="51" xfId="49" applyNumberFormat="1" applyFont="1" applyFill="1" applyBorder="1" applyAlignment="1" applyProtection="1">
      <alignment horizontal="center" vertical="center" wrapText="1"/>
      <protection/>
    </xf>
    <xf numFmtId="165" fontId="6" fillId="35" borderId="52" xfId="49" applyNumberFormat="1" applyFont="1" applyFill="1" applyBorder="1" applyAlignment="1" applyProtection="1">
      <alignment horizontal="center" vertical="center" wrapText="1"/>
      <protection/>
    </xf>
    <xf numFmtId="165" fontId="6" fillId="35" borderId="57" xfId="49" applyNumberFormat="1" applyFont="1" applyFill="1" applyBorder="1" applyAlignment="1" applyProtection="1">
      <alignment horizontal="center" vertical="center" wrapText="1"/>
      <protection/>
    </xf>
    <xf numFmtId="165" fontId="6" fillId="35" borderId="58" xfId="49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2686050</xdr:colOff>
      <xdr:row>6</xdr:row>
      <xdr:rowOff>19050</xdr:rowOff>
    </xdr:from>
    <xdr:to>
      <xdr:col>15</xdr:col>
      <xdr:colOff>171450</xdr:colOff>
      <xdr:row>6</xdr:row>
      <xdr:rowOff>19050</xdr:rowOff>
    </xdr:to>
    <xdr:sp>
      <xdr:nvSpPr>
        <xdr:cNvPr id="1" name="AutoShape 1028"/>
        <xdr:cNvSpPr>
          <a:spLocks/>
        </xdr:cNvSpPr>
      </xdr:nvSpPr>
      <xdr:spPr>
        <a:xfrm flipV="1">
          <a:off x="4838700" y="0"/>
          <a:ext cx="17649825" cy="0"/>
        </a:xfrm>
        <a:prstGeom prst="straightConnector1">
          <a:avLst/>
        </a:prstGeom>
        <a:noFill/>
        <a:ln w="28440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BJ92"/>
  <sheetViews>
    <sheetView tabSelected="1" zoomScale="60" zoomScaleNormal="60" zoomScalePageLayoutView="0" workbookViewId="0" topLeftCell="A9">
      <selection activeCell="F16" sqref="F16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8.28125" style="1" customWidth="1"/>
    <col min="5" max="5" width="16.28125" style="1" customWidth="1"/>
    <col min="6" max="6" width="39.8515625" style="1" customWidth="1"/>
    <col min="7" max="7" width="22.00390625" style="2" customWidth="1"/>
    <col min="8" max="14" width="22.00390625" style="3" customWidth="1"/>
    <col min="15" max="20" width="22.00390625" style="0" customWidth="1"/>
    <col min="21" max="21" width="24.57421875" style="0" customWidth="1"/>
    <col min="25" max="25" width="14.8515625" style="0" customWidth="1"/>
    <col min="26" max="26" width="14.140625" style="0" customWidth="1"/>
  </cols>
  <sheetData>
    <row r="1" spans="1:21" ht="15.75" customHeight="1" hidden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75" customHeight="1" hidden="1">
      <c r="A2" s="5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5"/>
      <c r="R2" s="5"/>
      <c r="S2" s="5"/>
      <c r="T2" s="5"/>
      <c r="U2" s="5"/>
    </row>
    <row r="3" spans="1:21" ht="61.5" customHeight="1" hidden="1">
      <c r="A3" s="5"/>
      <c r="B3" s="112"/>
      <c r="C3" s="112"/>
      <c r="D3" s="185" t="s">
        <v>68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5"/>
      <c r="T3" s="5"/>
      <c r="U3" s="5"/>
    </row>
    <row r="4" spans="1:21" ht="51.75" customHeight="1" hidden="1">
      <c r="A4" s="5"/>
      <c r="B4" s="112"/>
      <c r="C4" s="112"/>
      <c r="D4" s="112"/>
      <c r="E4" s="112"/>
      <c r="F4" s="186" t="s">
        <v>69</v>
      </c>
      <c r="G4" s="187"/>
      <c r="H4" s="187"/>
      <c r="I4" s="187"/>
      <c r="J4" s="187"/>
      <c r="K4" s="187"/>
      <c r="L4" s="187"/>
      <c r="M4" s="187"/>
      <c r="N4" s="187"/>
      <c r="O4" s="112"/>
      <c r="P4" s="112"/>
      <c r="Q4" s="5"/>
      <c r="R4" s="5"/>
      <c r="S4" s="5"/>
      <c r="T4" s="5"/>
      <c r="U4" s="5"/>
    </row>
    <row r="5" spans="1:21" ht="30" customHeight="1" hidden="1">
      <c r="A5" s="5"/>
      <c r="B5" s="112"/>
      <c r="C5" s="112"/>
      <c r="D5" s="112"/>
      <c r="E5" s="112"/>
      <c r="F5" s="112"/>
      <c r="G5" s="188" t="s">
        <v>70</v>
      </c>
      <c r="H5" s="189"/>
      <c r="I5" s="189"/>
      <c r="J5" s="189"/>
      <c r="K5" s="189"/>
      <c r="L5" s="189"/>
      <c r="M5" s="189"/>
      <c r="N5" s="113"/>
      <c r="O5" s="112"/>
      <c r="P5" s="112"/>
      <c r="Q5" s="5"/>
      <c r="R5" s="5"/>
      <c r="S5" s="5"/>
      <c r="T5" s="5"/>
      <c r="U5" s="5"/>
    </row>
    <row r="6" spans="1:21" ht="15.75" customHeight="1" hidden="1">
      <c r="A6" s="5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5"/>
      <c r="R6" s="5"/>
      <c r="S6" s="5"/>
      <c r="T6" s="5"/>
      <c r="U6" s="5"/>
    </row>
    <row r="7" spans="1:21" ht="15.75" customHeight="1" hidden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5.5" customHeight="1" hidden="1">
      <c r="A8" s="155" t="s">
        <v>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7"/>
      <c r="S8" s="8"/>
      <c r="T8" s="8"/>
      <c r="U8" s="9"/>
    </row>
    <row r="9" spans="1:21" ht="116.25" customHeight="1">
      <c r="A9" s="155" t="s">
        <v>94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7"/>
      <c r="S9" s="8"/>
      <c r="T9" s="8"/>
      <c r="U9" s="10"/>
    </row>
    <row r="10" spans="1:21" s="15" customFormat="1" ht="44.25" customHeight="1">
      <c r="A10" s="11" t="s">
        <v>1</v>
      </c>
      <c r="B10" s="11" t="s">
        <v>2</v>
      </c>
      <c r="C10" s="11" t="s">
        <v>3</v>
      </c>
      <c r="D10" s="11" t="s">
        <v>4</v>
      </c>
      <c r="E10" s="12" t="s">
        <v>5</v>
      </c>
      <c r="F10" s="12" t="s">
        <v>6</v>
      </c>
      <c r="G10" s="13" t="s">
        <v>7</v>
      </c>
      <c r="H10" s="13" t="s">
        <v>8</v>
      </c>
      <c r="I10" s="13" t="s">
        <v>9</v>
      </c>
      <c r="J10" s="13" t="s">
        <v>10</v>
      </c>
      <c r="K10" s="13" t="s">
        <v>11</v>
      </c>
      <c r="L10" s="13" t="s">
        <v>12</v>
      </c>
      <c r="M10" s="13" t="s">
        <v>13</v>
      </c>
      <c r="N10" s="13" t="s">
        <v>14</v>
      </c>
      <c r="O10" s="14" t="s">
        <v>15</v>
      </c>
      <c r="P10" s="13" t="s">
        <v>16</v>
      </c>
      <c r="Q10" s="13" t="s">
        <v>17</v>
      </c>
      <c r="R10" s="13" t="s">
        <v>18</v>
      </c>
      <c r="S10" s="12" t="s">
        <v>19</v>
      </c>
      <c r="T10" s="12" t="s">
        <v>93</v>
      </c>
      <c r="U10" s="12" t="s">
        <v>20</v>
      </c>
    </row>
    <row r="11" spans="1:25" s="20" customFormat="1" ht="21.75" customHeight="1" thickBot="1">
      <c r="A11" s="167">
        <v>1</v>
      </c>
      <c r="B11" s="164">
        <v>0</v>
      </c>
      <c r="C11" s="164">
        <v>4223134</v>
      </c>
      <c r="D11" s="161" t="s">
        <v>21</v>
      </c>
      <c r="E11" s="16">
        <v>111</v>
      </c>
      <c r="F11" s="17" t="s">
        <v>22</v>
      </c>
      <c r="G11" s="18">
        <v>3000000</v>
      </c>
      <c r="H11" s="18">
        <v>3000000</v>
      </c>
      <c r="I11" s="18">
        <v>3000000</v>
      </c>
      <c r="J11" s="18">
        <v>3000000</v>
      </c>
      <c r="K11" s="18">
        <v>3000000</v>
      </c>
      <c r="L11" s="18">
        <v>3000000</v>
      </c>
      <c r="M11" s="18">
        <v>3000000</v>
      </c>
      <c r="N11" s="18">
        <v>3000000</v>
      </c>
      <c r="O11" s="18">
        <v>3000000</v>
      </c>
      <c r="P11" s="18">
        <v>3000000</v>
      </c>
      <c r="Q11" s="18">
        <v>3000000</v>
      </c>
      <c r="R11" s="18">
        <v>3000000</v>
      </c>
      <c r="S11" s="19">
        <f aca="true" t="shared" si="0" ref="S11:S16">SUM(G11:R11)</f>
        <v>36000000</v>
      </c>
      <c r="T11" s="18">
        <f>S11/12</f>
        <v>3000000</v>
      </c>
      <c r="U11" s="156">
        <f>SUM(S11:T13)</f>
        <v>51670000</v>
      </c>
      <c r="W11" s="21"/>
      <c r="Y11" s="22"/>
    </row>
    <row r="12" spans="1:27" s="20" customFormat="1" ht="21.75" customHeight="1" thickBot="1">
      <c r="A12" s="168"/>
      <c r="B12" s="165"/>
      <c r="C12" s="165"/>
      <c r="D12" s="162"/>
      <c r="E12" s="23">
        <v>113</v>
      </c>
      <c r="F12" s="24" t="s">
        <v>23</v>
      </c>
      <c r="G12" s="18">
        <v>690000</v>
      </c>
      <c r="H12" s="18">
        <v>690000</v>
      </c>
      <c r="I12" s="18">
        <v>690000</v>
      </c>
      <c r="J12" s="18">
        <v>690000</v>
      </c>
      <c r="K12" s="18">
        <v>690000</v>
      </c>
      <c r="L12" s="18">
        <v>690000</v>
      </c>
      <c r="M12" s="18">
        <v>690000</v>
      </c>
      <c r="N12" s="18">
        <v>690000</v>
      </c>
      <c r="O12" s="18">
        <v>690000</v>
      </c>
      <c r="P12" s="18">
        <v>690000</v>
      </c>
      <c r="Q12" s="18">
        <v>690000</v>
      </c>
      <c r="R12" s="18">
        <v>690000</v>
      </c>
      <c r="S12" s="19">
        <f t="shared" si="0"/>
        <v>8280000</v>
      </c>
      <c r="T12" s="147" t="s">
        <v>24</v>
      </c>
      <c r="U12" s="156"/>
      <c r="W12" s="21"/>
      <c r="Y12" s="22"/>
      <c r="AA12" s="21"/>
    </row>
    <row r="13" spans="1:25" s="20" customFormat="1" ht="21.75" customHeight="1" thickBot="1">
      <c r="A13" s="169"/>
      <c r="B13" s="166"/>
      <c r="C13" s="166"/>
      <c r="D13" s="163"/>
      <c r="E13" s="25">
        <v>232</v>
      </c>
      <c r="F13" s="26" t="s">
        <v>25</v>
      </c>
      <c r="G13" s="27">
        <v>140000</v>
      </c>
      <c r="H13" s="28">
        <v>140000</v>
      </c>
      <c r="I13" s="27" t="s">
        <v>24</v>
      </c>
      <c r="J13" s="28">
        <v>280000</v>
      </c>
      <c r="K13" s="28">
        <v>70000</v>
      </c>
      <c r="L13" s="28">
        <v>700000</v>
      </c>
      <c r="M13" s="28">
        <v>700000</v>
      </c>
      <c r="N13" s="28">
        <v>560000</v>
      </c>
      <c r="O13" s="28">
        <v>280000</v>
      </c>
      <c r="P13" s="28">
        <v>540000</v>
      </c>
      <c r="Q13" s="29">
        <v>560000</v>
      </c>
      <c r="R13" s="30">
        <v>420000</v>
      </c>
      <c r="S13" s="31">
        <f>SUM(G13:R13)</f>
        <v>4390000</v>
      </c>
      <c r="T13" s="148" t="s">
        <v>24</v>
      </c>
      <c r="U13" s="156"/>
      <c r="W13" s="21"/>
      <c r="Y13" s="22"/>
    </row>
    <row r="14" spans="1:23" s="20" customFormat="1" ht="21.75" customHeight="1" thickBot="1">
      <c r="A14" s="157">
        <f>1+A11</f>
        <v>2</v>
      </c>
      <c r="B14" s="158">
        <v>0</v>
      </c>
      <c r="C14" s="158">
        <v>1224603</v>
      </c>
      <c r="D14" s="159" t="s">
        <v>26</v>
      </c>
      <c r="E14" s="34">
        <v>111</v>
      </c>
      <c r="F14" s="24" t="s">
        <v>22</v>
      </c>
      <c r="G14" s="35">
        <v>1500000</v>
      </c>
      <c r="H14" s="35">
        <v>1500000</v>
      </c>
      <c r="I14" s="35">
        <v>1500000</v>
      </c>
      <c r="J14" s="35">
        <v>1800000</v>
      </c>
      <c r="K14" s="35">
        <v>1800000</v>
      </c>
      <c r="L14" s="35">
        <v>1800000</v>
      </c>
      <c r="M14" s="35">
        <v>1800000</v>
      </c>
      <c r="N14" s="35">
        <v>1800000</v>
      </c>
      <c r="O14" s="35">
        <v>1800000</v>
      </c>
      <c r="P14" s="35">
        <v>1800000</v>
      </c>
      <c r="Q14" s="35">
        <v>1800000</v>
      </c>
      <c r="R14" s="35">
        <v>1800000</v>
      </c>
      <c r="S14" s="36">
        <f t="shared" si="0"/>
        <v>20700000</v>
      </c>
      <c r="T14" s="149">
        <f>S14/12</f>
        <v>1725000</v>
      </c>
      <c r="U14" s="160">
        <f>SUM(S14:T15)</f>
        <v>22460000</v>
      </c>
      <c r="W14" s="21"/>
    </row>
    <row r="15" spans="1:23" s="20" customFormat="1" ht="21.75" customHeight="1" thickBot="1">
      <c r="A15" s="157"/>
      <c r="B15" s="158"/>
      <c r="C15" s="158"/>
      <c r="D15" s="159"/>
      <c r="E15" s="37">
        <v>232</v>
      </c>
      <c r="F15" s="38" t="s">
        <v>25</v>
      </c>
      <c r="G15" s="27" t="s">
        <v>24</v>
      </c>
      <c r="H15" s="27" t="s">
        <v>24</v>
      </c>
      <c r="I15" s="27" t="s">
        <v>24</v>
      </c>
      <c r="J15" s="27" t="s">
        <v>24</v>
      </c>
      <c r="K15" s="27" t="s">
        <v>24</v>
      </c>
      <c r="L15" s="27" t="s">
        <v>24</v>
      </c>
      <c r="M15" s="27" t="s">
        <v>24</v>
      </c>
      <c r="N15" s="27" t="s">
        <v>24</v>
      </c>
      <c r="O15" s="27" t="s">
        <v>24</v>
      </c>
      <c r="P15" s="27" t="s">
        <v>24</v>
      </c>
      <c r="Q15" s="27" t="s">
        <v>24</v>
      </c>
      <c r="R15" s="27">
        <v>35000</v>
      </c>
      <c r="S15" s="31">
        <f t="shared" si="0"/>
        <v>35000</v>
      </c>
      <c r="T15" s="148" t="s">
        <v>24</v>
      </c>
      <c r="U15" s="160"/>
      <c r="W15" s="21"/>
    </row>
    <row r="16" spans="1:25" s="43" customFormat="1" ht="21.75" customHeight="1" thickBot="1">
      <c r="A16" s="157">
        <v>3</v>
      </c>
      <c r="B16" s="158">
        <v>0</v>
      </c>
      <c r="C16" s="170">
        <v>4413702</v>
      </c>
      <c r="D16" s="171" t="s">
        <v>27</v>
      </c>
      <c r="E16" s="40">
        <v>111</v>
      </c>
      <c r="F16" s="24" t="s">
        <v>22</v>
      </c>
      <c r="G16" s="35">
        <v>900000</v>
      </c>
      <c r="H16" s="35">
        <v>900000</v>
      </c>
      <c r="I16" s="35">
        <v>900000</v>
      </c>
      <c r="J16" s="35">
        <v>1200000</v>
      </c>
      <c r="K16" s="35">
        <v>1200000</v>
      </c>
      <c r="L16" s="35">
        <v>1200000</v>
      </c>
      <c r="M16" s="35">
        <v>1200000</v>
      </c>
      <c r="N16" s="35">
        <v>1200000</v>
      </c>
      <c r="O16" s="35">
        <v>1200000</v>
      </c>
      <c r="P16" s="35">
        <v>1200000</v>
      </c>
      <c r="Q16" s="35">
        <v>1200000</v>
      </c>
      <c r="R16" s="35">
        <v>1200000</v>
      </c>
      <c r="S16" s="41">
        <f t="shared" si="0"/>
        <v>13500000</v>
      </c>
      <c r="T16" s="82">
        <f>S16/12</f>
        <v>1125000</v>
      </c>
      <c r="U16" s="172">
        <f>SUM(S16:T17)</f>
        <v>14625000</v>
      </c>
      <c r="V16" s="20"/>
      <c r="W16" s="21"/>
      <c r="Y16" s="44"/>
    </row>
    <row r="17" spans="1:23" s="43" customFormat="1" ht="21.75" customHeight="1" thickBot="1">
      <c r="A17" s="157"/>
      <c r="B17" s="158"/>
      <c r="C17" s="158"/>
      <c r="D17" s="171"/>
      <c r="E17" s="45">
        <v>232</v>
      </c>
      <c r="F17" s="26" t="s">
        <v>25</v>
      </c>
      <c r="G17" s="27" t="s">
        <v>24</v>
      </c>
      <c r="H17" s="27" t="s">
        <v>24</v>
      </c>
      <c r="I17" s="27" t="s">
        <v>24</v>
      </c>
      <c r="J17" s="27" t="s">
        <v>24</v>
      </c>
      <c r="K17" s="27" t="s">
        <v>24</v>
      </c>
      <c r="L17" s="27" t="s">
        <v>24</v>
      </c>
      <c r="M17" s="27" t="s">
        <v>24</v>
      </c>
      <c r="N17" s="27" t="s">
        <v>24</v>
      </c>
      <c r="O17" s="27" t="s">
        <v>24</v>
      </c>
      <c r="P17" s="27" t="s">
        <v>24</v>
      </c>
      <c r="Q17" s="27" t="s">
        <v>24</v>
      </c>
      <c r="R17" s="27" t="s">
        <v>24</v>
      </c>
      <c r="S17" s="27" t="s">
        <v>24</v>
      </c>
      <c r="T17" s="148" t="s">
        <v>24</v>
      </c>
      <c r="U17" s="172"/>
      <c r="V17" s="20"/>
      <c r="W17" s="21"/>
    </row>
    <row r="18" spans="1:23" s="20" customFormat="1" ht="21.75" customHeight="1" thickBot="1">
      <c r="A18" s="32">
        <v>4</v>
      </c>
      <c r="B18" s="46">
        <v>0</v>
      </c>
      <c r="C18" s="33">
        <v>2517226</v>
      </c>
      <c r="D18" s="47" t="s">
        <v>28</v>
      </c>
      <c r="E18" s="48">
        <v>111</v>
      </c>
      <c r="F18" s="49" t="s">
        <v>22</v>
      </c>
      <c r="G18" s="50">
        <v>700000</v>
      </c>
      <c r="H18" s="50">
        <v>700000</v>
      </c>
      <c r="I18" s="50">
        <v>700000</v>
      </c>
      <c r="J18" s="50">
        <v>700000</v>
      </c>
      <c r="K18" s="50">
        <v>700000</v>
      </c>
      <c r="L18" s="50">
        <v>700000</v>
      </c>
      <c r="M18" s="50">
        <v>700000</v>
      </c>
      <c r="N18" s="50">
        <v>700000</v>
      </c>
      <c r="O18" s="50">
        <v>700000</v>
      </c>
      <c r="P18" s="50">
        <v>700000</v>
      </c>
      <c r="Q18" s="50">
        <v>700000</v>
      </c>
      <c r="R18" s="50">
        <v>700000</v>
      </c>
      <c r="S18" s="51">
        <f aca="true" t="shared" si="1" ref="S18:S40">SUM(G18:R18)</f>
        <v>8400000</v>
      </c>
      <c r="T18" s="59">
        <f aca="true" t="shared" si="2" ref="T18:T36">S18/12</f>
        <v>700000</v>
      </c>
      <c r="U18" s="42">
        <f>SUM(S18:T18)</f>
        <v>9100000</v>
      </c>
      <c r="W18" s="21"/>
    </row>
    <row r="19" spans="1:23" s="20" customFormat="1" ht="21.75" customHeight="1" thickBot="1">
      <c r="A19" s="32">
        <v>5</v>
      </c>
      <c r="B19" s="52">
        <v>0</v>
      </c>
      <c r="C19" s="53">
        <v>3444886</v>
      </c>
      <c r="D19" s="54" t="s">
        <v>29</v>
      </c>
      <c r="E19" s="55">
        <v>111</v>
      </c>
      <c r="F19" s="24" t="s">
        <v>22</v>
      </c>
      <c r="G19" s="35">
        <v>500000</v>
      </c>
      <c r="H19" s="35">
        <v>500000</v>
      </c>
      <c r="I19" s="35">
        <v>500000</v>
      </c>
      <c r="J19" s="35">
        <v>500000</v>
      </c>
      <c r="K19" s="35">
        <v>500000</v>
      </c>
      <c r="L19" s="35">
        <v>500000</v>
      </c>
      <c r="M19" s="35">
        <v>500000</v>
      </c>
      <c r="N19" s="35">
        <v>500000</v>
      </c>
      <c r="O19" s="35">
        <v>500000</v>
      </c>
      <c r="P19" s="35">
        <v>500000</v>
      </c>
      <c r="Q19" s="35">
        <v>500000</v>
      </c>
      <c r="R19" s="35">
        <v>500000</v>
      </c>
      <c r="S19" s="36">
        <f t="shared" si="1"/>
        <v>6000000</v>
      </c>
      <c r="T19" s="149">
        <f t="shared" si="2"/>
        <v>500000</v>
      </c>
      <c r="U19" s="56">
        <f>SUM(S19:T19)</f>
        <v>6500000</v>
      </c>
      <c r="W19" s="21"/>
    </row>
    <row r="20" spans="1:23" s="20" customFormat="1" ht="21.75" customHeight="1" thickBot="1">
      <c r="A20" s="174">
        <v>6</v>
      </c>
      <c r="B20" s="174"/>
      <c r="C20" s="190">
        <v>1330916</v>
      </c>
      <c r="D20" s="176" t="s">
        <v>30</v>
      </c>
      <c r="E20" s="132">
        <v>112</v>
      </c>
      <c r="F20" s="49" t="s">
        <v>31</v>
      </c>
      <c r="G20" s="59">
        <v>500000</v>
      </c>
      <c r="H20" s="59">
        <v>500000</v>
      </c>
      <c r="I20" s="59">
        <v>500000</v>
      </c>
      <c r="J20" s="59">
        <v>500000</v>
      </c>
      <c r="K20" s="59">
        <v>500000</v>
      </c>
      <c r="L20" s="59">
        <v>500000</v>
      </c>
      <c r="M20" s="59">
        <v>500000</v>
      </c>
      <c r="N20" s="59">
        <v>500000</v>
      </c>
      <c r="O20" s="59">
        <v>500000</v>
      </c>
      <c r="P20" s="59">
        <v>500000</v>
      </c>
      <c r="Q20" s="59">
        <v>500000</v>
      </c>
      <c r="R20" s="59">
        <v>500000</v>
      </c>
      <c r="S20" s="51">
        <f t="shared" si="1"/>
        <v>6000000</v>
      </c>
      <c r="T20" s="150">
        <f t="shared" si="2"/>
        <v>500000</v>
      </c>
      <c r="U20" s="210">
        <f>SUM(S20:T21)</f>
        <v>10100000</v>
      </c>
      <c r="W20" s="21"/>
    </row>
    <row r="21" spans="1:23" s="20" customFormat="1" ht="21.75" customHeight="1" thickBot="1">
      <c r="A21" s="166"/>
      <c r="B21" s="166"/>
      <c r="C21" s="191"/>
      <c r="D21" s="163"/>
      <c r="E21" s="114">
        <v>113</v>
      </c>
      <c r="F21" s="49" t="s">
        <v>23</v>
      </c>
      <c r="G21" s="59">
        <v>300000</v>
      </c>
      <c r="H21" s="59">
        <v>300000</v>
      </c>
      <c r="I21" s="59">
        <v>300000</v>
      </c>
      <c r="J21" s="59">
        <v>300000</v>
      </c>
      <c r="K21" s="59">
        <v>300000</v>
      </c>
      <c r="L21" s="59">
        <v>300000</v>
      </c>
      <c r="M21" s="59">
        <v>300000</v>
      </c>
      <c r="N21" s="59">
        <v>300000</v>
      </c>
      <c r="O21" s="59">
        <v>300000</v>
      </c>
      <c r="P21" s="59">
        <v>300000</v>
      </c>
      <c r="Q21" s="59">
        <v>300000</v>
      </c>
      <c r="R21" s="59">
        <v>300000</v>
      </c>
      <c r="S21" s="51">
        <f>SUM(G21:R21)</f>
        <v>3600000</v>
      </c>
      <c r="T21" s="116" t="s">
        <v>24</v>
      </c>
      <c r="U21" s="211"/>
      <c r="W21" s="21"/>
    </row>
    <row r="22" spans="1:23" s="20" customFormat="1" ht="21.75" customHeight="1" thickBot="1">
      <c r="A22" s="174">
        <v>7</v>
      </c>
      <c r="B22" s="174"/>
      <c r="C22" s="180">
        <v>2243574</v>
      </c>
      <c r="D22" s="176" t="s">
        <v>32</v>
      </c>
      <c r="E22" s="133">
        <v>112</v>
      </c>
      <c r="F22" s="61" t="s">
        <v>31</v>
      </c>
      <c r="G22" s="59">
        <v>500000</v>
      </c>
      <c r="H22" s="59">
        <v>500000</v>
      </c>
      <c r="I22" s="59">
        <v>500000</v>
      </c>
      <c r="J22" s="59">
        <v>500000</v>
      </c>
      <c r="K22" s="59">
        <v>500000</v>
      </c>
      <c r="L22" s="59">
        <v>500000</v>
      </c>
      <c r="M22" s="59">
        <v>500000</v>
      </c>
      <c r="N22" s="59">
        <v>500000</v>
      </c>
      <c r="O22" s="59">
        <v>500000</v>
      </c>
      <c r="P22" s="59">
        <v>500000</v>
      </c>
      <c r="Q22" s="59">
        <v>500000</v>
      </c>
      <c r="R22" s="59">
        <v>500000</v>
      </c>
      <c r="S22" s="62">
        <f t="shared" si="1"/>
        <v>6000000</v>
      </c>
      <c r="T22" s="92">
        <f t="shared" si="2"/>
        <v>500000</v>
      </c>
      <c r="U22" s="210">
        <f>SUM(S22:T23)</f>
        <v>10100000</v>
      </c>
      <c r="W22" s="21"/>
    </row>
    <row r="23" spans="1:23" s="20" customFormat="1" ht="21.75" customHeight="1" thickBot="1">
      <c r="A23" s="166"/>
      <c r="B23" s="166"/>
      <c r="C23" s="170"/>
      <c r="D23" s="163"/>
      <c r="E23" s="114">
        <v>113</v>
      </c>
      <c r="F23" s="61" t="s">
        <v>23</v>
      </c>
      <c r="G23" s="59">
        <v>300000</v>
      </c>
      <c r="H23" s="59">
        <v>300000</v>
      </c>
      <c r="I23" s="59">
        <v>300000</v>
      </c>
      <c r="J23" s="59">
        <v>300000</v>
      </c>
      <c r="K23" s="59">
        <v>300000</v>
      </c>
      <c r="L23" s="59">
        <v>300000</v>
      </c>
      <c r="M23" s="59">
        <v>300000</v>
      </c>
      <c r="N23" s="59">
        <v>300000</v>
      </c>
      <c r="O23" s="59">
        <v>300000</v>
      </c>
      <c r="P23" s="59">
        <v>300000</v>
      </c>
      <c r="Q23" s="59">
        <v>300000</v>
      </c>
      <c r="R23" s="59">
        <v>300000</v>
      </c>
      <c r="S23" s="62">
        <f>SUM(G23:R23)</f>
        <v>3600000</v>
      </c>
      <c r="T23" s="116" t="s">
        <v>24</v>
      </c>
      <c r="U23" s="211"/>
      <c r="W23" s="21"/>
    </row>
    <row r="24" spans="1:23" s="20" customFormat="1" ht="21.75" customHeight="1" thickBot="1">
      <c r="A24" s="174">
        <v>8</v>
      </c>
      <c r="B24" s="174"/>
      <c r="C24" s="180">
        <v>721985</v>
      </c>
      <c r="D24" s="176" t="s">
        <v>33</v>
      </c>
      <c r="E24" s="64">
        <v>112</v>
      </c>
      <c r="F24" s="65" t="s">
        <v>31</v>
      </c>
      <c r="G24" s="59">
        <v>500000</v>
      </c>
      <c r="H24" s="59">
        <v>500000</v>
      </c>
      <c r="I24" s="59">
        <v>500000</v>
      </c>
      <c r="J24" s="59">
        <v>500000</v>
      </c>
      <c r="K24" s="59">
        <v>500000</v>
      </c>
      <c r="L24" s="59">
        <v>500000</v>
      </c>
      <c r="M24" s="59">
        <v>500000</v>
      </c>
      <c r="N24" s="59">
        <v>500000</v>
      </c>
      <c r="O24" s="59">
        <v>500000</v>
      </c>
      <c r="P24" s="59">
        <v>500000</v>
      </c>
      <c r="Q24" s="59">
        <v>500000</v>
      </c>
      <c r="R24" s="59">
        <v>500000</v>
      </c>
      <c r="S24" s="66">
        <f t="shared" si="1"/>
        <v>6000000</v>
      </c>
      <c r="T24" s="92">
        <f t="shared" si="2"/>
        <v>500000</v>
      </c>
      <c r="U24" s="210">
        <f>SUM(S26:T27)</f>
        <v>10100000</v>
      </c>
      <c r="W24" s="21"/>
    </row>
    <row r="25" spans="1:23" s="20" customFormat="1" ht="21.75" customHeight="1" thickBot="1">
      <c r="A25" s="166"/>
      <c r="B25" s="166"/>
      <c r="C25" s="170"/>
      <c r="D25" s="163"/>
      <c r="E25" s="114">
        <v>113</v>
      </c>
      <c r="F25" s="115" t="s">
        <v>23</v>
      </c>
      <c r="G25" s="59">
        <v>300000</v>
      </c>
      <c r="H25" s="59">
        <v>300000</v>
      </c>
      <c r="I25" s="59">
        <v>300000</v>
      </c>
      <c r="J25" s="59">
        <v>300000</v>
      </c>
      <c r="K25" s="59">
        <v>300000</v>
      </c>
      <c r="L25" s="59">
        <v>300000</v>
      </c>
      <c r="M25" s="59">
        <v>300000</v>
      </c>
      <c r="N25" s="59">
        <v>300000</v>
      </c>
      <c r="O25" s="59">
        <v>300000</v>
      </c>
      <c r="P25" s="59">
        <v>300000</v>
      </c>
      <c r="Q25" s="59">
        <v>300000</v>
      </c>
      <c r="R25" s="59">
        <v>300000</v>
      </c>
      <c r="S25" s="117">
        <f>SUM(G25:R25)</f>
        <v>3600000</v>
      </c>
      <c r="T25" s="116" t="s">
        <v>24</v>
      </c>
      <c r="U25" s="211"/>
      <c r="W25" s="21"/>
    </row>
    <row r="26" spans="1:23" s="20" customFormat="1" ht="21.75" customHeight="1" thickBot="1">
      <c r="A26" s="174">
        <v>9</v>
      </c>
      <c r="B26" s="174"/>
      <c r="C26" s="192">
        <v>3570266</v>
      </c>
      <c r="D26" s="194" t="s">
        <v>34</v>
      </c>
      <c r="E26" s="89">
        <v>112</v>
      </c>
      <c r="F26" s="70" t="s">
        <v>31</v>
      </c>
      <c r="G26" s="59">
        <v>500000</v>
      </c>
      <c r="H26" s="59">
        <v>500000</v>
      </c>
      <c r="I26" s="59">
        <v>500000</v>
      </c>
      <c r="J26" s="59">
        <v>500000</v>
      </c>
      <c r="K26" s="59">
        <v>500000</v>
      </c>
      <c r="L26" s="59">
        <v>500000</v>
      </c>
      <c r="M26" s="59">
        <v>500000</v>
      </c>
      <c r="N26" s="59">
        <v>500000</v>
      </c>
      <c r="O26" s="59">
        <v>500000</v>
      </c>
      <c r="P26" s="59">
        <v>500000</v>
      </c>
      <c r="Q26" s="59">
        <v>500000</v>
      </c>
      <c r="R26" s="59">
        <v>500000</v>
      </c>
      <c r="S26" s="51">
        <f t="shared" si="1"/>
        <v>6000000</v>
      </c>
      <c r="T26" s="150">
        <f t="shared" si="2"/>
        <v>500000</v>
      </c>
      <c r="U26" s="210">
        <f>SUM(S26:T27)</f>
        <v>10100000</v>
      </c>
      <c r="W26" s="21"/>
    </row>
    <row r="27" spans="1:23" s="20" customFormat="1" ht="21.75" customHeight="1" thickBot="1">
      <c r="A27" s="166"/>
      <c r="B27" s="166"/>
      <c r="C27" s="193"/>
      <c r="D27" s="195"/>
      <c r="E27" s="114">
        <v>113</v>
      </c>
      <c r="F27" s="70" t="s">
        <v>23</v>
      </c>
      <c r="G27" s="59">
        <v>300000</v>
      </c>
      <c r="H27" s="59">
        <v>300000</v>
      </c>
      <c r="I27" s="59">
        <v>300000</v>
      </c>
      <c r="J27" s="59">
        <v>300000</v>
      </c>
      <c r="K27" s="59">
        <v>300000</v>
      </c>
      <c r="L27" s="59">
        <v>300000</v>
      </c>
      <c r="M27" s="59">
        <v>300000</v>
      </c>
      <c r="N27" s="59">
        <v>300000</v>
      </c>
      <c r="O27" s="59">
        <v>300000</v>
      </c>
      <c r="P27" s="59">
        <v>300000</v>
      </c>
      <c r="Q27" s="59">
        <v>300000</v>
      </c>
      <c r="R27" s="59">
        <v>300000</v>
      </c>
      <c r="S27" s="51">
        <f>SUM(G27:R27)</f>
        <v>3600000</v>
      </c>
      <c r="T27" s="116" t="s">
        <v>24</v>
      </c>
      <c r="U27" s="211"/>
      <c r="W27" s="21"/>
    </row>
    <row r="28" spans="1:23" s="20" customFormat="1" ht="21.75" customHeight="1" thickBot="1">
      <c r="A28" s="174">
        <v>10</v>
      </c>
      <c r="B28" s="174"/>
      <c r="C28" s="174">
        <v>2277990</v>
      </c>
      <c r="D28" s="176" t="s">
        <v>35</v>
      </c>
      <c r="E28" s="64">
        <v>112</v>
      </c>
      <c r="F28" s="38" t="s">
        <v>31</v>
      </c>
      <c r="G28" s="59">
        <v>500000</v>
      </c>
      <c r="H28" s="59">
        <v>500000</v>
      </c>
      <c r="I28" s="59">
        <v>500000</v>
      </c>
      <c r="J28" s="59">
        <v>500000</v>
      </c>
      <c r="K28" s="59">
        <v>500000</v>
      </c>
      <c r="L28" s="59">
        <v>500000</v>
      </c>
      <c r="M28" s="59">
        <v>500000</v>
      </c>
      <c r="N28" s="59">
        <v>500000</v>
      </c>
      <c r="O28" s="59">
        <v>500000</v>
      </c>
      <c r="P28" s="59">
        <v>500000</v>
      </c>
      <c r="Q28" s="59">
        <v>500000</v>
      </c>
      <c r="R28" s="59">
        <v>500000</v>
      </c>
      <c r="S28" s="66">
        <f t="shared" si="1"/>
        <v>6000000</v>
      </c>
      <c r="T28" s="92">
        <f t="shared" si="2"/>
        <v>500000</v>
      </c>
      <c r="U28" s="210">
        <f>SUM(S28:T29)</f>
        <v>10100000</v>
      </c>
      <c r="W28" s="21"/>
    </row>
    <row r="29" spans="1:23" s="20" customFormat="1" ht="21.75" customHeight="1" thickBot="1">
      <c r="A29" s="166"/>
      <c r="B29" s="166"/>
      <c r="C29" s="166"/>
      <c r="D29" s="163"/>
      <c r="E29" s="114">
        <v>113</v>
      </c>
      <c r="F29" s="38" t="s">
        <v>23</v>
      </c>
      <c r="G29" s="59">
        <v>300000</v>
      </c>
      <c r="H29" s="59">
        <v>300000</v>
      </c>
      <c r="I29" s="59">
        <v>300000</v>
      </c>
      <c r="J29" s="59">
        <v>300000</v>
      </c>
      <c r="K29" s="59">
        <v>300000</v>
      </c>
      <c r="L29" s="59">
        <v>300000</v>
      </c>
      <c r="M29" s="59">
        <v>300000</v>
      </c>
      <c r="N29" s="59">
        <v>300000</v>
      </c>
      <c r="O29" s="59">
        <v>300000</v>
      </c>
      <c r="P29" s="59">
        <v>300000</v>
      </c>
      <c r="Q29" s="59">
        <v>300000</v>
      </c>
      <c r="R29" s="59">
        <v>300000</v>
      </c>
      <c r="S29" s="66">
        <f>SUM(G29:R29)</f>
        <v>3600000</v>
      </c>
      <c r="T29" s="116" t="s">
        <v>24</v>
      </c>
      <c r="U29" s="211"/>
      <c r="W29" s="21"/>
    </row>
    <row r="30" spans="1:23" s="20" customFormat="1" ht="21.75" customHeight="1" thickBot="1">
      <c r="A30" s="174">
        <v>11</v>
      </c>
      <c r="B30" s="196"/>
      <c r="C30" s="198">
        <v>1038443</v>
      </c>
      <c r="D30" s="200" t="s">
        <v>36</v>
      </c>
      <c r="E30" s="89">
        <v>112</v>
      </c>
      <c r="F30" s="49" t="s">
        <v>31</v>
      </c>
      <c r="G30" s="59">
        <v>500000</v>
      </c>
      <c r="H30" s="59">
        <v>500000</v>
      </c>
      <c r="I30" s="59">
        <v>500000</v>
      </c>
      <c r="J30" s="59">
        <v>500000</v>
      </c>
      <c r="K30" s="59">
        <v>500000</v>
      </c>
      <c r="L30" s="59">
        <v>500000</v>
      </c>
      <c r="M30" s="59">
        <v>500000</v>
      </c>
      <c r="N30" s="59">
        <v>500000</v>
      </c>
      <c r="O30" s="59">
        <v>500000</v>
      </c>
      <c r="P30" s="59">
        <v>500000</v>
      </c>
      <c r="Q30" s="59">
        <v>500000</v>
      </c>
      <c r="R30" s="59" t="s">
        <v>24</v>
      </c>
      <c r="S30" s="51">
        <f t="shared" si="1"/>
        <v>5500000</v>
      </c>
      <c r="T30" s="150">
        <f t="shared" si="2"/>
        <v>458333.3333333333</v>
      </c>
      <c r="U30" s="210">
        <f>SUM(S30:T31)</f>
        <v>9258333.333333332</v>
      </c>
      <c r="W30" s="21"/>
    </row>
    <row r="31" spans="1:23" s="20" customFormat="1" ht="21.75" customHeight="1" thickBot="1">
      <c r="A31" s="166"/>
      <c r="B31" s="197"/>
      <c r="C31" s="199"/>
      <c r="D31" s="201"/>
      <c r="E31" s="114">
        <v>113</v>
      </c>
      <c r="F31" s="49" t="s">
        <v>23</v>
      </c>
      <c r="G31" s="59">
        <v>300000</v>
      </c>
      <c r="H31" s="59">
        <v>300000</v>
      </c>
      <c r="I31" s="59">
        <v>300000</v>
      </c>
      <c r="J31" s="59">
        <v>300000</v>
      </c>
      <c r="K31" s="59">
        <v>300000</v>
      </c>
      <c r="L31" s="59">
        <v>300000</v>
      </c>
      <c r="M31" s="59">
        <v>300000</v>
      </c>
      <c r="N31" s="59">
        <v>300000</v>
      </c>
      <c r="O31" s="59">
        <v>300000</v>
      </c>
      <c r="P31" s="59">
        <v>300000</v>
      </c>
      <c r="Q31" s="59">
        <v>300000</v>
      </c>
      <c r="R31" s="59" t="s">
        <v>24</v>
      </c>
      <c r="S31" s="51">
        <f>SUM(G31:R31)</f>
        <v>3300000</v>
      </c>
      <c r="T31" s="116" t="s">
        <v>24</v>
      </c>
      <c r="U31" s="211"/>
      <c r="W31" s="21"/>
    </row>
    <row r="32" spans="1:23" s="20" customFormat="1" ht="21.75" customHeight="1" thickBot="1">
      <c r="A32" s="174">
        <v>12</v>
      </c>
      <c r="B32" s="196"/>
      <c r="C32" s="198">
        <v>3257633</v>
      </c>
      <c r="D32" s="200" t="s">
        <v>81</v>
      </c>
      <c r="E32" s="89">
        <v>112</v>
      </c>
      <c r="F32" s="49" t="s">
        <v>31</v>
      </c>
      <c r="G32" s="59" t="s">
        <v>24</v>
      </c>
      <c r="H32" s="59" t="s">
        <v>24</v>
      </c>
      <c r="I32" s="59" t="s">
        <v>24</v>
      </c>
      <c r="J32" s="59" t="s">
        <v>24</v>
      </c>
      <c r="K32" s="59" t="s">
        <v>24</v>
      </c>
      <c r="L32" s="59" t="s">
        <v>24</v>
      </c>
      <c r="M32" s="59" t="s">
        <v>24</v>
      </c>
      <c r="N32" s="59" t="s">
        <v>24</v>
      </c>
      <c r="O32" s="59" t="s">
        <v>24</v>
      </c>
      <c r="P32" s="59" t="s">
        <v>24</v>
      </c>
      <c r="Q32" s="59" t="s">
        <v>24</v>
      </c>
      <c r="R32" s="59">
        <v>250000</v>
      </c>
      <c r="S32" s="51">
        <f>SUM(G32:R32)</f>
        <v>250000</v>
      </c>
      <c r="T32" s="150">
        <f>S32/12</f>
        <v>20833.333333333332</v>
      </c>
      <c r="U32" s="210">
        <f>SUM(S32:T33)</f>
        <v>420833.3333333333</v>
      </c>
      <c r="W32" s="21"/>
    </row>
    <row r="33" spans="1:23" s="20" customFormat="1" ht="21.75" customHeight="1" thickBot="1">
      <c r="A33" s="166"/>
      <c r="B33" s="197"/>
      <c r="C33" s="199"/>
      <c r="D33" s="201"/>
      <c r="E33" s="114">
        <v>113</v>
      </c>
      <c r="F33" s="49" t="s">
        <v>23</v>
      </c>
      <c r="G33" s="59" t="s">
        <v>24</v>
      </c>
      <c r="H33" s="59" t="s">
        <v>24</v>
      </c>
      <c r="I33" s="59" t="s">
        <v>24</v>
      </c>
      <c r="J33" s="59" t="s">
        <v>24</v>
      </c>
      <c r="K33" s="59" t="s">
        <v>24</v>
      </c>
      <c r="L33" s="59" t="s">
        <v>24</v>
      </c>
      <c r="M33" s="59" t="s">
        <v>24</v>
      </c>
      <c r="N33" s="59" t="s">
        <v>24</v>
      </c>
      <c r="O33" s="59" t="s">
        <v>24</v>
      </c>
      <c r="P33" s="59" t="s">
        <v>24</v>
      </c>
      <c r="Q33" s="59" t="s">
        <v>24</v>
      </c>
      <c r="R33" s="59">
        <v>150000</v>
      </c>
      <c r="S33" s="51">
        <f>SUM(G33:R33)</f>
        <v>150000</v>
      </c>
      <c r="T33" s="116" t="s">
        <v>24</v>
      </c>
      <c r="U33" s="211"/>
      <c r="W33" s="21"/>
    </row>
    <row r="34" spans="1:23" s="20" customFormat="1" ht="21.75" customHeight="1" thickBot="1">
      <c r="A34" s="174">
        <v>13</v>
      </c>
      <c r="B34" s="180"/>
      <c r="C34" s="202">
        <v>3570268</v>
      </c>
      <c r="D34" s="194" t="s">
        <v>37</v>
      </c>
      <c r="E34" s="89">
        <v>112</v>
      </c>
      <c r="F34" s="49" t="s">
        <v>31</v>
      </c>
      <c r="G34" s="59">
        <v>500000</v>
      </c>
      <c r="H34" s="59">
        <v>500000</v>
      </c>
      <c r="I34" s="59">
        <v>500000</v>
      </c>
      <c r="J34" s="59">
        <v>500000</v>
      </c>
      <c r="K34" s="59">
        <v>500000</v>
      </c>
      <c r="L34" s="59">
        <v>500000</v>
      </c>
      <c r="M34" s="59">
        <v>500000</v>
      </c>
      <c r="N34" s="59">
        <v>500000</v>
      </c>
      <c r="O34" s="59">
        <v>500000</v>
      </c>
      <c r="P34" s="59">
        <v>500000</v>
      </c>
      <c r="Q34" s="59">
        <v>500000</v>
      </c>
      <c r="R34" s="59">
        <v>250000</v>
      </c>
      <c r="S34" s="51">
        <f t="shared" si="1"/>
        <v>5750000</v>
      </c>
      <c r="T34" s="150">
        <v>458332</v>
      </c>
      <c r="U34" s="210">
        <f>SUM(S34:T35)</f>
        <v>9658332</v>
      </c>
      <c r="W34" s="21"/>
    </row>
    <row r="35" spans="1:23" s="20" customFormat="1" ht="21.75" customHeight="1" thickBot="1">
      <c r="A35" s="166"/>
      <c r="B35" s="170"/>
      <c r="C35" s="203"/>
      <c r="D35" s="195"/>
      <c r="E35" s="114">
        <v>113</v>
      </c>
      <c r="F35" s="49" t="s">
        <v>23</v>
      </c>
      <c r="G35" s="59">
        <v>300000</v>
      </c>
      <c r="H35" s="59">
        <v>300000</v>
      </c>
      <c r="I35" s="59">
        <v>300000</v>
      </c>
      <c r="J35" s="59">
        <v>300000</v>
      </c>
      <c r="K35" s="59">
        <v>300000</v>
      </c>
      <c r="L35" s="59">
        <v>300000</v>
      </c>
      <c r="M35" s="59">
        <v>300000</v>
      </c>
      <c r="N35" s="59">
        <v>300000</v>
      </c>
      <c r="O35" s="59">
        <v>300000</v>
      </c>
      <c r="P35" s="59">
        <v>300000</v>
      </c>
      <c r="Q35" s="59">
        <v>300000</v>
      </c>
      <c r="R35" s="59">
        <v>150000</v>
      </c>
      <c r="S35" s="51">
        <f>SUM(G35:R35)</f>
        <v>3450000</v>
      </c>
      <c r="T35" s="116" t="s">
        <v>24</v>
      </c>
      <c r="U35" s="211"/>
      <c r="W35" s="21"/>
    </row>
    <row r="36" spans="1:23" s="20" customFormat="1" ht="21.75" customHeight="1" thickBot="1">
      <c r="A36" s="174">
        <v>14</v>
      </c>
      <c r="B36" s="174"/>
      <c r="C36" s="180">
        <v>1631083</v>
      </c>
      <c r="D36" s="176" t="s">
        <v>38</v>
      </c>
      <c r="E36" s="64">
        <v>112</v>
      </c>
      <c r="F36" s="65" t="s">
        <v>31</v>
      </c>
      <c r="G36" s="59">
        <v>500000</v>
      </c>
      <c r="H36" s="59">
        <v>500000</v>
      </c>
      <c r="I36" s="59">
        <v>500000</v>
      </c>
      <c r="J36" s="59">
        <v>500000</v>
      </c>
      <c r="K36" s="59">
        <v>500000</v>
      </c>
      <c r="L36" s="59">
        <v>500000</v>
      </c>
      <c r="M36" s="59">
        <v>500000</v>
      </c>
      <c r="N36" s="59">
        <v>500000</v>
      </c>
      <c r="O36" s="59">
        <v>500000</v>
      </c>
      <c r="P36" s="59">
        <v>500000</v>
      </c>
      <c r="Q36" s="59">
        <v>500000</v>
      </c>
      <c r="R36" s="59">
        <v>500000</v>
      </c>
      <c r="S36" s="66">
        <f t="shared" si="1"/>
        <v>6000000</v>
      </c>
      <c r="T36" s="92">
        <f t="shared" si="2"/>
        <v>500000</v>
      </c>
      <c r="U36" s="210">
        <f>SUM(S36:T37)</f>
        <v>10100000</v>
      </c>
      <c r="W36" s="21"/>
    </row>
    <row r="37" spans="1:23" s="20" customFormat="1" ht="21.75" customHeight="1" thickBot="1">
      <c r="A37" s="166"/>
      <c r="B37" s="166"/>
      <c r="C37" s="170"/>
      <c r="D37" s="163"/>
      <c r="E37" s="114">
        <v>113</v>
      </c>
      <c r="F37" s="115" t="s">
        <v>23</v>
      </c>
      <c r="G37" s="59">
        <v>300000</v>
      </c>
      <c r="H37" s="59">
        <v>300000</v>
      </c>
      <c r="I37" s="59">
        <v>300000</v>
      </c>
      <c r="J37" s="59">
        <v>300000</v>
      </c>
      <c r="K37" s="59">
        <v>300000</v>
      </c>
      <c r="L37" s="59">
        <v>300000</v>
      </c>
      <c r="M37" s="59">
        <v>300000</v>
      </c>
      <c r="N37" s="59">
        <v>300000</v>
      </c>
      <c r="O37" s="59">
        <v>300000</v>
      </c>
      <c r="P37" s="59">
        <v>300000</v>
      </c>
      <c r="Q37" s="59">
        <v>300000</v>
      </c>
      <c r="R37" s="59">
        <v>300000</v>
      </c>
      <c r="S37" s="66">
        <f>SUM(G37:R37)</f>
        <v>3600000</v>
      </c>
      <c r="T37" s="116" t="s">
        <v>24</v>
      </c>
      <c r="U37" s="211"/>
      <c r="W37" s="21"/>
    </row>
    <row r="38" spans="1:23" s="20" customFormat="1" ht="21.75" customHeight="1" thickBot="1">
      <c r="A38" s="174">
        <v>15</v>
      </c>
      <c r="B38" s="174"/>
      <c r="C38" s="204">
        <v>1435843</v>
      </c>
      <c r="D38" s="206" t="s">
        <v>39</v>
      </c>
      <c r="E38" s="89">
        <v>112</v>
      </c>
      <c r="F38" s="49" t="s">
        <v>31</v>
      </c>
      <c r="G38" s="59">
        <v>500000</v>
      </c>
      <c r="H38" s="59">
        <v>500000</v>
      </c>
      <c r="I38" s="59">
        <v>500000</v>
      </c>
      <c r="J38" s="59">
        <v>500000</v>
      </c>
      <c r="K38" s="59">
        <v>500000</v>
      </c>
      <c r="L38" s="59">
        <v>500000</v>
      </c>
      <c r="M38" s="59">
        <v>500000</v>
      </c>
      <c r="N38" s="59">
        <v>500000</v>
      </c>
      <c r="O38" s="59">
        <v>500000</v>
      </c>
      <c r="P38" s="59">
        <v>500000</v>
      </c>
      <c r="Q38" s="59">
        <v>500000</v>
      </c>
      <c r="R38" s="59">
        <v>500000</v>
      </c>
      <c r="S38" s="51">
        <f t="shared" si="1"/>
        <v>6000000</v>
      </c>
      <c r="T38" s="150">
        <v>500000</v>
      </c>
      <c r="U38" s="210">
        <f>SUM(S38:T39)</f>
        <v>10100000</v>
      </c>
      <c r="W38" s="21"/>
    </row>
    <row r="39" spans="1:23" s="20" customFormat="1" ht="21.75" customHeight="1" thickBot="1">
      <c r="A39" s="166"/>
      <c r="B39" s="166"/>
      <c r="C39" s="205"/>
      <c r="D39" s="207"/>
      <c r="E39" s="114">
        <v>113</v>
      </c>
      <c r="F39" s="49" t="s">
        <v>23</v>
      </c>
      <c r="G39" s="59">
        <v>300000</v>
      </c>
      <c r="H39" s="59">
        <v>300000</v>
      </c>
      <c r="I39" s="59">
        <v>300000</v>
      </c>
      <c r="J39" s="59">
        <v>300000</v>
      </c>
      <c r="K39" s="59">
        <v>300000</v>
      </c>
      <c r="L39" s="59">
        <v>300000</v>
      </c>
      <c r="M39" s="59">
        <v>300000</v>
      </c>
      <c r="N39" s="59">
        <v>300000</v>
      </c>
      <c r="O39" s="59">
        <v>300000</v>
      </c>
      <c r="P39" s="59">
        <v>300000</v>
      </c>
      <c r="Q39" s="59">
        <v>300000</v>
      </c>
      <c r="R39" s="59">
        <v>300000</v>
      </c>
      <c r="S39" s="51">
        <f>SUM(G39:R39)</f>
        <v>3600000</v>
      </c>
      <c r="T39" s="116" t="s">
        <v>24</v>
      </c>
      <c r="U39" s="211"/>
      <c r="W39" s="21"/>
    </row>
    <row r="40" spans="1:23" s="20" customFormat="1" ht="21.75" customHeight="1" thickBot="1">
      <c r="A40" s="157">
        <v>16</v>
      </c>
      <c r="B40" s="157"/>
      <c r="C40" s="173">
        <v>618215</v>
      </c>
      <c r="D40" s="163" t="s">
        <v>40</v>
      </c>
      <c r="E40" s="55">
        <v>144</v>
      </c>
      <c r="F40" s="24" t="s">
        <v>41</v>
      </c>
      <c r="G40" s="73">
        <v>1500000</v>
      </c>
      <c r="H40" s="73">
        <v>1500000</v>
      </c>
      <c r="I40" s="73">
        <v>1500000</v>
      </c>
      <c r="J40" s="73">
        <v>1100000</v>
      </c>
      <c r="K40" s="73">
        <v>1100000</v>
      </c>
      <c r="L40" s="73">
        <v>1100000</v>
      </c>
      <c r="M40" s="73">
        <v>1100000</v>
      </c>
      <c r="N40" s="73">
        <v>1100000</v>
      </c>
      <c r="O40" s="73">
        <v>1100000</v>
      </c>
      <c r="P40" s="73">
        <v>1100000</v>
      </c>
      <c r="Q40" s="73">
        <v>1100000</v>
      </c>
      <c r="R40" s="73">
        <v>1100000</v>
      </c>
      <c r="S40" s="41">
        <f t="shared" si="1"/>
        <v>14400000</v>
      </c>
      <c r="T40" s="82">
        <f>S40/12</f>
        <v>1200000</v>
      </c>
      <c r="U40" s="172">
        <f>SUM(S40:T41)</f>
        <v>15600000</v>
      </c>
      <c r="W40" s="21"/>
    </row>
    <row r="41" spans="1:23" s="20" customFormat="1" ht="21.75" customHeight="1" thickBot="1">
      <c r="A41" s="157"/>
      <c r="B41" s="157"/>
      <c r="C41" s="173"/>
      <c r="D41" s="163"/>
      <c r="E41" s="74">
        <v>232</v>
      </c>
      <c r="F41" s="61" t="s">
        <v>25</v>
      </c>
      <c r="G41" s="75" t="s">
        <v>24</v>
      </c>
      <c r="H41" s="75" t="s">
        <v>24</v>
      </c>
      <c r="I41" s="75" t="s">
        <v>24</v>
      </c>
      <c r="J41" s="75" t="s">
        <v>24</v>
      </c>
      <c r="K41" s="75" t="s">
        <v>24</v>
      </c>
      <c r="L41" s="75" t="s">
        <v>24</v>
      </c>
      <c r="M41" s="75" t="s">
        <v>24</v>
      </c>
      <c r="N41" s="75" t="s">
        <v>24</v>
      </c>
      <c r="O41" s="75" t="s">
        <v>24</v>
      </c>
      <c r="P41" s="75" t="s">
        <v>24</v>
      </c>
      <c r="Q41" s="75" t="s">
        <v>24</v>
      </c>
      <c r="R41" s="75" t="s">
        <v>24</v>
      </c>
      <c r="S41" s="27" t="s">
        <v>24</v>
      </c>
      <c r="T41" s="148" t="s">
        <v>24</v>
      </c>
      <c r="U41" s="172"/>
      <c r="W41" s="21"/>
    </row>
    <row r="42" spans="1:23" s="20" customFormat="1" ht="21.75" customHeight="1" thickBot="1">
      <c r="A42" s="157">
        <v>17</v>
      </c>
      <c r="B42" s="157"/>
      <c r="C42" s="173">
        <v>5208166</v>
      </c>
      <c r="D42" s="159" t="s">
        <v>73</v>
      </c>
      <c r="E42" s="76">
        <v>144</v>
      </c>
      <c r="F42" s="77" t="s">
        <v>41</v>
      </c>
      <c r="G42" s="18">
        <v>1000000</v>
      </c>
      <c r="H42" s="18">
        <v>1800000</v>
      </c>
      <c r="I42" s="18">
        <v>1800000</v>
      </c>
      <c r="J42" s="18">
        <v>1800000</v>
      </c>
      <c r="K42" s="18">
        <v>1800000</v>
      </c>
      <c r="L42" s="18">
        <v>1800000</v>
      </c>
      <c r="M42" s="18">
        <v>1800000</v>
      </c>
      <c r="N42" s="18">
        <v>1800000</v>
      </c>
      <c r="O42" s="18">
        <v>1800000</v>
      </c>
      <c r="P42" s="18">
        <v>1800000</v>
      </c>
      <c r="Q42" s="18">
        <v>1800000</v>
      </c>
      <c r="R42" s="18">
        <v>1800000</v>
      </c>
      <c r="S42" s="41">
        <f aca="true" t="shared" si="3" ref="S42:S51">SUM(G42:R42)</f>
        <v>20800000</v>
      </c>
      <c r="T42" s="151">
        <f>S42/12</f>
        <v>1733333.3333333333</v>
      </c>
      <c r="U42" s="172">
        <f>SUM(S42:T43)</f>
        <v>22778333.333333332</v>
      </c>
      <c r="W42" s="21"/>
    </row>
    <row r="43" spans="1:23" s="20" customFormat="1" ht="21.75" customHeight="1" thickBot="1">
      <c r="A43" s="157"/>
      <c r="B43" s="157"/>
      <c r="C43" s="173"/>
      <c r="D43" s="159"/>
      <c r="E43" s="37">
        <v>232</v>
      </c>
      <c r="F43" s="61" t="s">
        <v>25</v>
      </c>
      <c r="G43" s="78" t="s">
        <v>24</v>
      </c>
      <c r="H43" s="78" t="s">
        <v>24</v>
      </c>
      <c r="I43" s="78" t="s">
        <v>24</v>
      </c>
      <c r="J43" s="78" t="s">
        <v>24</v>
      </c>
      <c r="K43" s="78" t="s">
        <v>24</v>
      </c>
      <c r="L43" s="78">
        <v>35000</v>
      </c>
      <c r="M43" s="78" t="s">
        <v>24</v>
      </c>
      <c r="N43" s="78" t="s">
        <v>24</v>
      </c>
      <c r="O43" s="75">
        <v>35000</v>
      </c>
      <c r="P43" s="75">
        <v>35000</v>
      </c>
      <c r="Q43" s="75">
        <v>70000</v>
      </c>
      <c r="R43" s="75">
        <v>70000</v>
      </c>
      <c r="S43" s="31">
        <f t="shared" si="3"/>
        <v>245000</v>
      </c>
      <c r="T43" s="148" t="s">
        <v>24</v>
      </c>
      <c r="U43" s="172"/>
      <c r="W43" s="21"/>
    </row>
    <row r="44" spans="1:23" s="20" customFormat="1" ht="21.75" customHeight="1" thickBot="1">
      <c r="A44" s="157">
        <v>18</v>
      </c>
      <c r="B44" s="174"/>
      <c r="C44" s="175">
        <v>2965534</v>
      </c>
      <c r="D44" s="176" t="s">
        <v>42</v>
      </c>
      <c r="E44" s="76">
        <v>144</v>
      </c>
      <c r="F44" s="77" t="s">
        <v>41</v>
      </c>
      <c r="G44" s="79">
        <v>92306</v>
      </c>
      <c r="H44" s="79" t="s">
        <v>24</v>
      </c>
      <c r="I44" s="79" t="s">
        <v>24</v>
      </c>
      <c r="J44" s="79" t="s">
        <v>24</v>
      </c>
      <c r="K44" s="79" t="s">
        <v>24</v>
      </c>
      <c r="L44" s="79" t="s">
        <v>24</v>
      </c>
      <c r="M44" s="79" t="s">
        <v>24</v>
      </c>
      <c r="N44" s="79" t="s">
        <v>24</v>
      </c>
      <c r="O44" s="79" t="s">
        <v>24</v>
      </c>
      <c r="P44" s="79" t="s">
        <v>24</v>
      </c>
      <c r="Q44" s="79" t="s">
        <v>24</v>
      </c>
      <c r="R44" s="79" t="s">
        <v>24</v>
      </c>
      <c r="S44" s="36">
        <f t="shared" si="3"/>
        <v>92306</v>
      </c>
      <c r="T44" s="152" t="s">
        <v>24</v>
      </c>
      <c r="U44" s="172">
        <f>SUM(S44:T45)</f>
        <v>127306</v>
      </c>
      <c r="W44" s="21"/>
    </row>
    <row r="45" spans="1:23" s="20" customFormat="1" ht="21.75" customHeight="1" thickBot="1">
      <c r="A45" s="157"/>
      <c r="B45" s="174"/>
      <c r="C45" s="175"/>
      <c r="D45" s="176"/>
      <c r="E45" s="55">
        <v>232</v>
      </c>
      <c r="F45" s="24" t="s">
        <v>25</v>
      </c>
      <c r="G45" s="27">
        <v>35000</v>
      </c>
      <c r="H45" s="27" t="s">
        <v>24</v>
      </c>
      <c r="I45" s="27" t="s">
        <v>24</v>
      </c>
      <c r="J45" s="27" t="s">
        <v>24</v>
      </c>
      <c r="K45" s="27" t="s">
        <v>24</v>
      </c>
      <c r="L45" s="27" t="s">
        <v>24</v>
      </c>
      <c r="M45" s="27" t="s">
        <v>76</v>
      </c>
      <c r="N45" s="27" t="s">
        <v>24</v>
      </c>
      <c r="O45" s="27" t="s">
        <v>24</v>
      </c>
      <c r="P45" s="75" t="s">
        <v>24</v>
      </c>
      <c r="Q45" s="75" t="s">
        <v>24</v>
      </c>
      <c r="R45" s="75" t="s">
        <v>24</v>
      </c>
      <c r="S45" s="62">
        <f t="shared" si="3"/>
        <v>35000</v>
      </c>
      <c r="T45" s="148" t="s">
        <v>24</v>
      </c>
      <c r="U45" s="172"/>
      <c r="W45" s="21"/>
    </row>
    <row r="46" spans="1:23" s="20" customFormat="1" ht="21.75" customHeight="1" thickBot="1">
      <c r="A46" s="157">
        <v>19</v>
      </c>
      <c r="B46" s="174"/>
      <c r="C46" s="175">
        <v>867833</v>
      </c>
      <c r="D46" s="176" t="s">
        <v>74</v>
      </c>
      <c r="E46" s="76">
        <v>144</v>
      </c>
      <c r="F46" s="77" t="s">
        <v>41</v>
      </c>
      <c r="G46" s="79" t="s">
        <v>24</v>
      </c>
      <c r="H46" s="79">
        <v>600000</v>
      </c>
      <c r="I46" s="79">
        <v>600000</v>
      </c>
      <c r="J46" s="79">
        <v>600000</v>
      </c>
      <c r="K46" s="79">
        <v>600000</v>
      </c>
      <c r="L46" s="79">
        <v>600000</v>
      </c>
      <c r="M46" s="79">
        <v>600000</v>
      </c>
      <c r="N46" s="79">
        <v>600000</v>
      </c>
      <c r="O46" s="79">
        <v>600000</v>
      </c>
      <c r="P46" s="79">
        <v>600000</v>
      </c>
      <c r="Q46" s="79">
        <v>600000</v>
      </c>
      <c r="R46" s="79">
        <v>600000</v>
      </c>
      <c r="S46" s="36">
        <f t="shared" si="3"/>
        <v>6600000</v>
      </c>
      <c r="T46" s="152">
        <f>S46/12</f>
        <v>550000</v>
      </c>
      <c r="U46" s="172">
        <f>SUM(S46:T47)</f>
        <v>7735000</v>
      </c>
      <c r="W46" s="21"/>
    </row>
    <row r="47" spans="1:23" s="20" customFormat="1" ht="21.75" customHeight="1" thickBot="1">
      <c r="A47" s="157"/>
      <c r="B47" s="174"/>
      <c r="C47" s="175"/>
      <c r="D47" s="176"/>
      <c r="E47" s="55">
        <v>232</v>
      </c>
      <c r="F47" s="24" t="s">
        <v>25</v>
      </c>
      <c r="G47" s="27" t="s">
        <v>24</v>
      </c>
      <c r="H47" s="27" t="s">
        <v>24</v>
      </c>
      <c r="I47" s="27">
        <v>70000</v>
      </c>
      <c r="J47" s="27">
        <v>70000</v>
      </c>
      <c r="K47" s="27" t="s">
        <v>24</v>
      </c>
      <c r="L47" s="27">
        <v>50000</v>
      </c>
      <c r="M47" s="27">
        <v>85000</v>
      </c>
      <c r="N47" s="27" t="s">
        <v>24</v>
      </c>
      <c r="O47" s="27">
        <v>50000</v>
      </c>
      <c r="P47" s="75">
        <v>50000</v>
      </c>
      <c r="Q47" s="75">
        <v>140000</v>
      </c>
      <c r="R47" s="75">
        <v>70000</v>
      </c>
      <c r="S47" s="62">
        <f t="shared" si="3"/>
        <v>585000</v>
      </c>
      <c r="T47" s="148" t="s">
        <v>24</v>
      </c>
      <c r="U47" s="172"/>
      <c r="W47" s="21"/>
    </row>
    <row r="48" spans="1:23" s="20" customFormat="1" ht="21.75" customHeight="1" thickBot="1">
      <c r="A48" s="157">
        <v>20</v>
      </c>
      <c r="B48" s="174"/>
      <c r="C48" s="177">
        <v>6712500</v>
      </c>
      <c r="D48" s="178" t="s">
        <v>43</v>
      </c>
      <c r="E48" s="76">
        <v>144</v>
      </c>
      <c r="F48" s="77" t="s">
        <v>41</v>
      </c>
      <c r="G48" s="81">
        <v>500000</v>
      </c>
      <c r="H48" s="81">
        <v>500000</v>
      </c>
      <c r="I48" s="81">
        <v>500000</v>
      </c>
      <c r="J48" s="81">
        <v>500000</v>
      </c>
      <c r="K48" s="81">
        <v>500000</v>
      </c>
      <c r="L48" s="81">
        <v>500000</v>
      </c>
      <c r="M48" s="81">
        <v>500000</v>
      </c>
      <c r="N48" s="81">
        <v>500000</v>
      </c>
      <c r="O48" s="81">
        <v>500000</v>
      </c>
      <c r="P48" s="81">
        <v>500000</v>
      </c>
      <c r="Q48" s="81">
        <v>500000</v>
      </c>
      <c r="R48" s="81">
        <v>500000</v>
      </c>
      <c r="S48" s="36">
        <f t="shared" si="3"/>
        <v>6000000</v>
      </c>
      <c r="T48" s="149">
        <v>500000</v>
      </c>
      <c r="U48" s="172">
        <f>SUM(S48:T49)</f>
        <v>6535000</v>
      </c>
      <c r="W48" s="21"/>
    </row>
    <row r="49" spans="1:23" s="20" customFormat="1" ht="21.75" customHeight="1" thickBot="1">
      <c r="A49" s="157"/>
      <c r="B49" s="174"/>
      <c r="C49" s="177"/>
      <c r="D49" s="178"/>
      <c r="E49" s="74">
        <v>144</v>
      </c>
      <c r="F49" s="61" t="s">
        <v>44</v>
      </c>
      <c r="G49" s="27" t="s">
        <v>24</v>
      </c>
      <c r="H49" s="27" t="s">
        <v>24</v>
      </c>
      <c r="I49" s="27" t="s">
        <v>24</v>
      </c>
      <c r="J49" s="27" t="s">
        <v>24</v>
      </c>
      <c r="K49" s="27">
        <v>35000</v>
      </c>
      <c r="L49" s="27" t="s">
        <v>24</v>
      </c>
      <c r="M49" s="27" t="s">
        <v>24</v>
      </c>
      <c r="N49" s="27" t="s">
        <v>24</v>
      </c>
      <c r="O49" s="27" t="s">
        <v>24</v>
      </c>
      <c r="P49" s="27" t="s">
        <v>24</v>
      </c>
      <c r="Q49" s="27" t="s">
        <v>24</v>
      </c>
      <c r="R49" s="27" t="s">
        <v>24</v>
      </c>
      <c r="S49" s="62">
        <f t="shared" si="3"/>
        <v>35000</v>
      </c>
      <c r="T49" s="148" t="s">
        <v>24</v>
      </c>
      <c r="U49" s="172"/>
      <c r="W49" s="21"/>
    </row>
    <row r="50" spans="1:23" s="20" customFormat="1" ht="21.75" customHeight="1" thickBot="1">
      <c r="A50" s="157">
        <v>21</v>
      </c>
      <c r="B50" s="157"/>
      <c r="C50" s="173">
        <v>1584255</v>
      </c>
      <c r="D50" s="163" t="s">
        <v>45</v>
      </c>
      <c r="E50" s="55">
        <v>144</v>
      </c>
      <c r="F50" s="24" t="s">
        <v>41</v>
      </c>
      <c r="G50" s="82">
        <v>650000</v>
      </c>
      <c r="H50" s="82">
        <v>650000</v>
      </c>
      <c r="I50" s="82">
        <v>650000</v>
      </c>
      <c r="J50" s="82">
        <v>673077</v>
      </c>
      <c r="K50" s="82">
        <v>700000</v>
      </c>
      <c r="L50" s="82">
        <v>565385</v>
      </c>
      <c r="M50" s="82">
        <v>700000</v>
      </c>
      <c r="N50" s="82">
        <v>700000</v>
      </c>
      <c r="O50" s="82">
        <v>700000</v>
      </c>
      <c r="P50" s="82">
        <v>700000</v>
      </c>
      <c r="Q50" s="82">
        <v>700000</v>
      </c>
      <c r="R50" s="82">
        <v>700000</v>
      </c>
      <c r="S50" s="41">
        <f t="shared" si="3"/>
        <v>8088462</v>
      </c>
      <c r="T50" s="82">
        <v>687500</v>
      </c>
      <c r="U50" s="172">
        <f>SUM(S50:T51)</f>
        <v>9090962</v>
      </c>
      <c r="W50" s="21"/>
    </row>
    <row r="51" spans="1:23" s="20" customFormat="1" ht="21.75" customHeight="1" thickBot="1">
      <c r="A51" s="157"/>
      <c r="B51" s="157"/>
      <c r="C51" s="173"/>
      <c r="D51" s="163"/>
      <c r="E51" s="83">
        <v>232</v>
      </c>
      <c r="F51" s="61" t="s">
        <v>25</v>
      </c>
      <c r="G51" s="78" t="s">
        <v>24</v>
      </c>
      <c r="H51" s="78" t="s">
        <v>24</v>
      </c>
      <c r="I51" s="78" t="s">
        <v>24</v>
      </c>
      <c r="J51" s="78" t="s">
        <v>24</v>
      </c>
      <c r="K51" s="78">
        <v>35000</v>
      </c>
      <c r="L51" s="78" t="s">
        <v>24</v>
      </c>
      <c r="M51" s="78">
        <v>140000</v>
      </c>
      <c r="N51" s="84">
        <v>105000</v>
      </c>
      <c r="O51" s="84" t="s">
        <v>24</v>
      </c>
      <c r="P51" s="84" t="s">
        <v>24</v>
      </c>
      <c r="Q51" s="84">
        <v>35000</v>
      </c>
      <c r="R51" s="84" t="s">
        <v>24</v>
      </c>
      <c r="S51" s="31">
        <f t="shared" si="3"/>
        <v>315000</v>
      </c>
      <c r="T51" s="148" t="s">
        <v>24</v>
      </c>
      <c r="U51" s="172"/>
      <c r="W51" s="21"/>
    </row>
    <row r="52" spans="1:23" s="20" customFormat="1" ht="21.75" customHeight="1" thickBot="1">
      <c r="A52" s="32">
        <v>22</v>
      </c>
      <c r="B52" s="52"/>
      <c r="C52" s="80">
        <v>1748404</v>
      </c>
      <c r="D52" s="69" t="s">
        <v>46</v>
      </c>
      <c r="E52" s="48">
        <v>144</v>
      </c>
      <c r="F52" s="49" t="s">
        <v>41</v>
      </c>
      <c r="G52" s="85">
        <v>550000</v>
      </c>
      <c r="H52" s="85">
        <v>550000</v>
      </c>
      <c r="I52" s="85">
        <v>550000</v>
      </c>
      <c r="J52" s="85">
        <v>600000</v>
      </c>
      <c r="K52" s="85">
        <v>600000</v>
      </c>
      <c r="L52" s="85">
        <v>600000</v>
      </c>
      <c r="M52" s="85">
        <v>600000</v>
      </c>
      <c r="N52" s="85">
        <v>600000</v>
      </c>
      <c r="O52" s="85">
        <v>600000</v>
      </c>
      <c r="P52" s="85">
        <v>600000</v>
      </c>
      <c r="Q52" s="85">
        <v>600000</v>
      </c>
      <c r="R52" s="85">
        <v>600000</v>
      </c>
      <c r="S52" s="51">
        <f aca="true" t="shared" si="4" ref="S52:S88">SUM(G52:R52)</f>
        <v>7050000</v>
      </c>
      <c r="T52" s="59">
        <f>S52/12</f>
        <v>587500</v>
      </c>
      <c r="U52" s="42">
        <f>SUM(S52:T52)</f>
        <v>7637500</v>
      </c>
      <c r="W52" s="21"/>
    </row>
    <row r="53" spans="1:23" s="20" customFormat="1" ht="21.75" customHeight="1" thickBot="1">
      <c r="A53" s="179">
        <v>23</v>
      </c>
      <c r="B53" s="180"/>
      <c r="C53" s="180">
        <v>5052530</v>
      </c>
      <c r="D53" s="163" t="s">
        <v>47</v>
      </c>
      <c r="E53" s="55">
        <v>144</v>
      </c>
      <c r="F53" s="24" t="s">
        <v>41</v>
      </c>
      <c r="G53" s="73">
        <v>1500000</v>
      </c>
      <c r="H53" s="73">
        <v>1500000</v>
      </c>
      <c r="I53" s="73">
        <v>1500000</v>
      </c>
      <c r="J53" s="73">
        <v>1500000</v>
      </c>
      <c r="K53" s="73">
        <v>1500000</v>
      </c>
      <c r="L53" s="73">
        <v>1500000</v>
      </c>
      <c r="M53" s="73">
        <v>1500000</v>
      </c>
      <c r="N53" s="73">
        <v>1500000</v>
      </c>
      <c r="O53" s="73">
        <v>1500000</v>
      </c>
      <c r="P53" s="73">
        <v>1500000</v>
      </c>
      <c r="Q53" s="73">
        <v>1500000</v>
      </c>
      <c r="R53" s="73">
        <v>1500000</v>
      </c>
      <c r="S53" s="41">
        <f t="shared" si="4"/>
        <v>18000000</v>
      </c>
      <c r="T53" s="82">
        <f>S53/12</f>
        <v>1500000</v>
      </c>
      <c r="U53" s="172">
        <f>SUM(S53:T54)</f>
        <v>20040000</v>
      </c>
      <c r="W53" s="21"/>
    </row>
    <row r="54" spans="1:23" s="20" customFormat="1" ht="21.75" customHeight="1" thickBot="1">
      <c r="A54" s="179"/>
      <c r="B54" s="180"/>
      <c r="C54" s="180"/>
      <c r="D54" s="163"/>
      <c r="E54" s="74">
        <v>232</v>
      </c>
      <c r="F54" s="61" t="s">
        <v>25</v>
      </c>
      <c r="G54" s="27" t="s">
        <v>24</v>
      </c>
      <c r="H54" s="27">
        <v>70000</v>
      </c>
      <c r="I54" s="27" t="s">
        <v>24</v>
      </c>
      <c r="J54" s="27">
        <v>70000</v>
      </c>
      <c r="K54" s="27" t="s">
        <v>24</v>
      </c>
      <c r="L54" s="27" t="s">
        <v>24</v>
      </c>
      <c r="M54" s="27" t="s">
        <v>24</v>
      </c>
      <c r="N54" s="27">
        <v>140000</v>
      </c>
      <c r="O54" s="27" t="s">
        <v>24</v>
      </c>
      <c r="P54" s="86" t="s">
        <v>24</v>
      </c>
      <c r="Q54" s="86">
        <v>70000</v>
      </c>
      <c r="R54" s="86">
        <v>190000</v>
      </c>
      <c r="S54" s="31">
        <f t="shared" si="4"/>
        <v>540000</v>
      </c>
      <c r="T54" s="148" t="s">
        <v>24</v>
      </c>
      <c r="U54" s="172"/>
      <c r="W54" s="21"/>
    </row>
    <row r="55" spans="1:23" s="20" customFormat="1" ht="21.75" customHeight="1" thickBot="1">
      <c r="A55" s="179">
        <v>24</v>
      </c>
      <c r="B55" s="180"/>
      <c r="C55" s="180">
        <v>5700868</v>
      </c>
      <c r="D55" s="176" t="s">
        <v>48</v>
      </c>
      <c r="E55" s="76">
        <v>144</v>
      </c>
      <c r="F55" s="77" t="s">
        <v>41</v>
      </c>
      <c r="G55" s="82">
        <v>1500000</v>
      </c>
      <c r="H55" s="82">
        <v>1500000</v>
      </c>
      <c r="I55" s="82">
        <v>1500000</v>
      </c>
      <c r="J55" s="82">
        <v>700000</v>
      </c>
      <c r="K55" s="82">
        <v>700000</v>
      </c>
      <c r="L55" s="82">
        <v>700000</v>
      </c>
      <c r="M55" s="82">
        <v>700000</v>
      </c>
      <c r="N55" s="82">
        <v>700000</v>
      </c>
      <c r="O55" s="82">
        <v>700000</v>
      </c>
      <c r="P55" s="82">
        <v>700000</v>
      </c>
      <c r="Q55" s="82">
        <v>700000</v>
      </c>
      <c r="R55" s="82">
        <v>700000</v>
      </c>
      <c r="S55" s="41">
        <f t="shared" si="4"/>
        <v>10800000</v>
      </c>
      <c r="T55" s="82">
        <v>900000</v>
      </c>
      <c r="U55" s="172">
        <f>SUM(S55:T56)</f>
        <v>11875000</v>
      </c>
      <c r="W55" s="21"/>
    </row>
    <row r="56" spans="1:23" s="20" customFormat="1" ht="21.75" customHeight="1" thickBot="1">
      <c r="A56" s="179"/>
      <c r="B56" s="180"/>
      <c r="C56" s="180"/>
      <c r="D56" s="176"/>
      <c r="E56" s="55">
        <v>232</v>
      </c>
      <c r="F56" s="24" t="s">
        <v>25</v>
      </c>
      <c r="G56" s="27">
        <v>70000</v>
      </c>
      <c r="H56" s="27" t="s">
        <v>24</v>
      </c>
      <c r="I56" s="27" t="s">
        <v>24</v>
      </c>
      <c r="J56" s="27" t="s">
        <v>24</v>
      </c>
      <c r="K56" s="27" t="s">
        <v>24</v>
      </c>
      <c r="L56" s="27">
        <v>70000</v>
      </c>
      <c r="M56" s="27" t="s">
        <v>24</v>
      </c>
      <c r="N56" s="27">
        <v>35000</v>
      </c>
      <c r="O56" s="27" t="s">
        <v>24</v>
      </c>
      <c r="P56" s="78" t="s">
        <v>24</v>
      </c>
      <c r="Q56" s="78"/>
      <c r="R56" s="78" t="s">
        <v>24</v>
      </c>
      <c r="S56" s="31">
        <f t="shared" si="4"/>
        <v>175000</v>
      </c>
      <c r="T56" s="148" t="s">
        <v>24</v>
      </c>
      <c r="U56" s="172"/>
      <c r="W56" s="21"/>
    </row>
    <row r="57" spans="1:23" s="20" customFormat="1" ht="21.75" customHeight="1" thickBot="1">
      <c r="A57" s="179">
        <v>25</v>
      </c>
      <c r="B57" s="174"/>
      <c r="C57" s="180">
        <v>3928377</v>
      </c>
      <c r="D57" s="176" t="s">
        <v>49</v>
      </c>
      <c r="E57" s="76">
        <v>144</v>
      </c>
      <c r="F57" s="77" t="s">
        <v>41</v>
      </c>
      <c r="G57" s="87">
        <v>650000</v>
      </c>
      <c r="H57" s="87">
        <v>650000</v>
      </c>
      <c r="I57" s="87">
        <v>650000</v>
      </c>
      <c r="J57" s="87">
        <v>646154</v>
      </c>
      <c r="K57" s="87">
        <v>700000</v>
      </c>
      <c r="L57" s="87">
        <v>700000</v>
      </c>
      <c r="M57" s="87">
        <v>700000</v>
      </c>
      <c r="N57" s="87">
        <v>700000</v>
      </c>
      <c r="O57" s="87">
        <v>700000</v>
      </c>
      <c r="P57" s="87">
        <v>700000</v>
      </c>
      <c r="Q57" s="87">
        <v>700000</v>
      </c>
      <c r="R57" s="87">
        <v>700000</v>
      </c>
      <c r="S57" s="41">
        <f t="shared" si="4"/>
        <v>8196154</v>
      </c>
      <c r="T57" s="82">
        <v>687500</v>
      </c>
      <c r="U57" s="172">
        <f>SUM(S57:T58)</f>
        <v>8883654</v>
      </c>
      <c r="W57" s="21"/>
    </row>
    <row r="58" spans="1:23" s="20" customFormat="1" ht="21.75" customHeight="1" thickBot="1">
      <c r="A58" s="179"/>
      <c r="B58" s="174"/>
      <c r="C58" s="180"/>
      <c r="D58" s="176"/>
      <c r="E58" s="55">
        <v>232</v>
      </c>
      <c r="F58" s="61" t="s">
        <v>25</v>
      </c>
      <c r="G58" s="27" t="s">
        <v>24</v>
      </c>
      <c r="H58" s="27" t="s">
        <v>24</v>
      </c>
      <c r="I58" s="27" t="s">
        <v>24</v>
      </c>
      <c r="J58" s="27" t="s">
        <v>24</v>
      </c>
      <c r="K58" s="27" t="s">
        <v>24</v>
      </c>
      <c r="L58" s="27" t="s">
        <v>24</v>
      </c>
      <c r="M58" s="27" t="s">
        <v>24</v>
      </c>
      <c r="N58" s="27" t="s">
        <v>24</v>
      </c>
      <c r="O58" s="27" t="s">
        <v>24</v>
      </c>
      <c r="P58" s="27" t="s">
        <v>24</v>
      </c>
      <c r="Q58" s="27" t="s">
        <v>24</v>
      </c>
      <c r="R58" s="78" t="s">
        <v>24</v>
      </c>
      <c r="S58" s="31">
        <f t="shared" si="4"/>
        <v>0</v>
      </c>
      <c r="T58" s="148" t="s">
        <v>24</v>
      </c>
      <c r="U58" s="172"/>
      <c r="W58" s="21"/>
    </row>
    <row r="59" spans="1:23" s="20" customFormat="1" ht="21.75" customHeight="1" thickBot="1">
      <c r="A59" s="179">
        <v>26</v>
      </c>
      <c r="B59" s="174"/>
      <c r="C59" s="180">
        <v>5366542</v>
      </c>
      <c r="D59" s="176" t="s">
        <v>50</v>
      </c>
      <c r="E59" s="76">
        <v>144</v>
      </c>
      <c r="F59" s="24" t="s">
        <v>41</v>
      </c>
      <c r="G59" s="18">
        <v>1500000</v>
      </c>
      <c r="H59" s="18">
        <v>1500000</v>
      </c>
      <c r="I59" s="18">
        <v>1500000</v>
      </c>
      <c r="J59" s="18">
        <v>1000000</v>
      </c>
      <c r="K59" s="18">
        <v>1000000</v>
      </c>
      <c r="L59" s="18">
        <v>1000000</v>
      </c>
      <c r="M59" s="18">
        <v>1000000</v>
      </c>
      <c r="N59" s="18">
        <v>1000000</v>
      </c>
      <c r="O59" s="18">
        <v>1000000</v>
      </c>
      <c r="P59" s="18">
        <v>1000000</v>
      </c>
      <c r="Q59" s="18">
        <v>1000000</v>
      </c>
      <c r="R59" s="18">
        <v>1000000</v>
      </c>
      <c r="S59" s="41">
        <f t="shared" si="4"/>
        <v>13500000</v>
      </c>
      <c r="T59" s="82">
        <v>1125000</v>
      </c>
      <c r="U59" s="172">
        <f>SUM(S59:T60)</f>
        <v>14625000</v>
      </c>
      <c r="W59" s="21"/>
    </row>
    <row r="60" spans="1:23" s="20" customFormat="1" ht="21.75" customHeight="1" thickBot="1">
      <c r="A60" s="179"/>
      <c r="B60" s="174"/>
      <c r="C60" s="180"/>
      <c r="D60" s="176"/>
      <c r="E60" s="55">
        <v>232</v>
      </c>
      <c r="F60" s="61" t="s">
        <v>25</v>
      </c>
      <c r="G60" s="27" t="s">
        <v>24</v>
      </c>
      <c r="H60" s="27" t="s">
        <v>24</v>
      </c>
      <c r="I60" s="27" t="s">
        <v>24</v>
      </c>
      <c r="J60" s="27" t="s">
        <v>24</v>
      </c>
      <c r="K60" s="27" t="s">
        <v>24</v>
      </c>
      <c r="L60" s="27" t="s">
        <v>24</v>
      </c>
      <c r="M60" s="27" t="s">
        <v>24</v>
      </c>
      <c r="N60" s="27" t="s">
        <v>24</v>
      </c>
      <c r="O60" s="27" t="s">
        <v>24</v>
      </c>
      <c r="P60" s="88" t="s">
        <v>24</v>
      </c>
      <c r="Q60" s="88" t="s">
        <v>24</v>
      </c>
      <c r="R60" s="75" t="s">
        <v>24</v>
      </c>
      <c r="S60" s="31">
        <f t="shared" si="4"/>
        <v>0</v>
      </c>
      <c r="T60" s="148" t="s">
        <v>24</v>
      </c>
      <c r="U60" s="172"/>
      <c r="W60" s="21"/>
    </row>
    <row r="61" spans="1:25" s="20" customFormat="1" ht="21.75" customHeight="1" thickBot="1">
      <c r="A61" s="32">
        <v>27</v>
      </c>
      <c r="B61" s="52"/>
      <c r="C61" s="60">
        <v>779229</v>
      </c>
      <c r="D61" s="58" t="s">
        <v>51</v>
      </c>
      <c r="E61" s="89">
        <v>144</v>
      </c>
      <c r="F61" s="65" t="s">
        <v>41</v>
      </c>
      <c r="G61" s="90">
        <v>803847</v>
      </c>
      <c r="H61" s="90">
        <v>950000</v>
      </c>
      <c r="I61" s="90">
        <v>950000</v>
      </c>
      <c r="J61" s="90">
        <v>700000</v>
      </c>
      <c r="K61" s="90">
        <v>700000</v>
      </c>
      <c r="L61" s="90">
        <v>700000</v>
      </c>
      <c r="M61" s="90">
        <v>700000</v>
      </c>
      <c r="N61" s="90">
        <v>700000</v>
      </c>
      <c r="O61" s="90">
        <v>700000</v>
      </c>
      <c r="P61" s="90">
        <v>700000</v>
      </c>
      <c r="Q61" s="90">
        <v>700000</v>
      </c>
      <c r="R61" s="90">
        <v>700000</v>
      </c>
      <c r="S61" s="66">
        <f t="shared" si="4"/>
        <v>9003847</v>
      </c>
      <c r="T61" s="92">
        <v>762500</v>
      </c>
      <c r="U61" s="56">
        <f>SUM(S61:T61)</f>
        <v>9766347</v>
      </c>
      <c r="W61" s="21"/>
      <c r="Y61" s="21"/>
    </row>
    <row r="62" spans="1:23" s="20" customFormat="1" ht="21.75" customHeight="1" thickBot="1">
      <c r="A62" s="71">
        <v>28</v>
      </c>
      <c r="B62" s="60"/>
      <c r="C62" s="68">
        <v>1872003</v>
      </c>
      <c r="D62" s="69" t="s">
        <v>52</v>
      </c>
      <c r="E62" s="48">
        <v>144</v>
      </c>
      <c r="F62" s="49" t="s">
        <v>41</v>
      </c>
      <c r="G62" s="59">
        <v>507696</v>
      </c>
      <c r="H62" s="59">
        <v>600000</v>
      </c>
      <c r="I62" s="59">
        <v>600000</v>
      </c>
      <c r="J62" s="59">
        <v>600000</v>
      </c>
      <c r="K62" s="59">
        <v>600000</v>
      </c>
      <c r="L62" s="59">
        <v>600000</v>
      </c>
      <c r="M62" s="59">
        <v>600000</v>
      </c>
      <c r="N62" s="59">
        <v>600000</v>
      </c>
      <c r="O62" s="59">
        <v>600000</v>
      </c>
      <c r="P62" s="59">
        <v>600000</v>
      </c>
      <c r="Q62" s="59">
        <v>600000</v>
      </c>
      <c r="R62" s="59">
        <v>600000</v>
      </c>
      <c r="S62" s="51">
        <f t="shared" si="4"/>
        <v>7107696</v>
      </c>
      <c r="T62" s="153" t="s">
        <v>24</v>
      </c>
      <c r="U62" s="42">
        <f>SUM(S62:T62)</f>
        <v>7107696</v>
      </c>
      <c r="W62" s="21"/>
    </row>
    <row r="63" spans="1:23" s="20" customFormat="1" ht="21.75" customHeight="1" thickBot="1">
      <c r="A63" s="179">
        <v>29</v>
      </c>
      <c r="B63" s="158"/>
      <c r="C63" s="158">
        <v>4526887</v>
      </c>
      <c r="D63" s="163" t="s">
        <v>53</v>
      </c>
      <c r="E63" s="55">
        <v>144</v>
      </c>
      <c r="F63" s="24" t="s">
        <v>41</v>
      </c>
      <c r="G63" s="82">
        <v>1500000</v>
      </c>
      <c r="H63" s="82">
        <v>1500000</v>
      </c>
      <c r="I63" s="82">
        <v>1500000</v>
      </c>
      <c r="J63" s="82">
        <v>1000000</v>
      </c>
      <c r="K63" s="82">
        <v>1000000</v>
      </c>
      <c r="L63" s="82">
        <v>1000000</v>
      </c>
      <c r="M63" s="82">
        <v>1000000</v>
      </c>
      <c r="N63" s="82">
        <v>1000000</v>
      </c>
      <c r="O63" s="82">
        <v>1000000</v>
      </c>
      <c r="P63" s="82">
        <v>1000000</v>
      </c>
      <c r="Q63" s="82">
        <v>1000000</v>
      </c>
      <c r="R63" s="82">
        <v>1000000</v>
      </c>
      <c r="S63" s="41">
        <f t="shared" si="4"/>
        <v>13500000</v>
      </c>
      <c r="T63" s="82">
        <f>S63/12</f>
        <v>1125000</v>
      </c>
      <c r="U63" s="172">
        <f>SUM(S63:T64)</f>
        <v>15725000</v>
      </c>
      <c r="W63" s="21"/>
    </row>
    <row r="64" spans="1:28" s="20" customFormat="1" ht="21.75" customHeight="1" thickBot="1">
      <c r="A64" s="179"/>
      <c r="B64" s="158"/>
      <c r="C64" s="158"/>
      <c r="D64" s="163"/>
      <c r="E64" s="74">
        <v>232</v>
      </c>
      <c r="F64" s="61" t="s">
        <v>25</v>
      </c>
      <c r="G64" s="75">
        <v>120000</v>
      </c>
      <c r="H64" s="75">
        <v>105000</v>
      </c>
      <c r="I64" s="75">
        <v>50000</v>
      </c>
      <c r="J64" s="75">
        <v>35000</v>
      </c>
      <c r="K64" s="75">
        <v>155000</v>
      </c>
      <c r="L64" s="75">
        <v>35000</v>
      </c>
      <c r="M64" s="75">
        <v>70000</v>
      </c>
      <c r="N64" s="75">
        <v>70000</v>
      </c>
      <c r="O64" s="75" t="s">
        <v>24</v>
      </c>
      <c r="P64" s="75">
        <v>105000</v>
      </c>
      <c r="Q64" s="75">
        <v>255000</v>
      </c>
      <c r="R64" s="75">
        <v>100000</v>
      </c>
      <c r="S64" s="31">
        <f t="shared" si="4"/>
        <v>1100000</v>
      </c>
      <c r="T64" s="148" t="s">
        <v>24</v>
      </c>
      <c r="U64" s="172"/>
      <c r="W64" s="21"/>
      <c r="Z64" s="181"/>
      <c r="AA64" s="181"/>
      <c r="AB64" s="181"/>
    </row>
    <row r="65" spans="1:23" s="20" customFormat="1" ht="21.75" customHeight="1" thickBot="1">
      <c r="A65" s="52">
        <v>30</v>
      </c>
      <c r="B65" s="52"/>
      <c r="C65" s="91">
        <v>2091484</v>
      </c>
      <c r="D65" s="69" t="s">
        <v>54</v>
      </c>
      <c r="E65" s="48">
        <v>144</v>
      </c>
      <c r="F65" s="49" t="s">
        <v>41</v>
      </c>
      <c r="G65" s="59">
        <v>550000</v>
      </c>
      <c r="H65" s="59">
        <v>550000</v>
      </c>
      <c r="I65" s="59">
        <v>550000</v>
      </c>
      <c r="J65" s="59">
        <v>600000</v>
      </c>
      <c r="K65" s="59">
        <v>600000</v>
      </c>
      <c r="L65" s="59">
        <v>600000</v>
      </c>
      <c r="M65" s="59">
        <v>600000</v>
      </c>
      <c r="N65" s="59">
        <v>600000</v>
      </c>
      <c r="O65" s="59">
        <v>600000</v>
      </c>
      <c r="P65" s="59">
        <v>600000</v>
      </c>
      <c r="Q65" s="59">
        <v>600000</v>
      </c>
      <c r="R65" s="59">
        <v>600000</v>
      </c>
      <c r="S65" s="51">
        <f t="shared" si="4"/>
        <v>7050000</v>
      </c>
      <c r="T65" s="59">
        <f aca="true" t="shared" si="5" ref="T65:T71">S65/12</f>
        <v>587500</v>
      </c>
      <c r="U65" s="42">
        <f aca="true" t="shared" si="6" ref="U65:U74">SUM(S65:T65)</f>
        <v>7637500</v>
      </c>
      <c r="W65" s="21"/>
    </row>
    <row r="66" spans="1:23" s="20" customFormat="1" ht="21.75" customHeight="1" thickBot="1">
      <c r="A66" s="32">
        <v>31</v>
      </c>
      <c r="B66" s="52"/>
      <c r="C66" s="57">
        <v>2365065</v>
      </c>
      <c r="D66" s="54" t="s">
        <v>55</v>
      </c>
      <c r="E66" s="64">
        <v>144</v>
      </c>
      <c r="F66" s="65" t="s">
        <v>41</v>
      </c>
      <c r="G66" s="59">
        <v>550000</v>
      </c>
      <c r="H66" s="59">
        <v>550000</v>
      </c>
      <c r="I66" s="59">
        <v>550000</v>
      </c>
      <c r="J66" s="59">
        <v>600000</v>
      </c>
      <c r="K66" s="59">
        <v>600000</v>
      </c>
      <c r="L66" s="59">
        <v>600000</v>
      </c>
      <c r="M66" s="59" t="s">
        <v>24</v>
      </c>
      <c r="N66" s="59" t="s">
        <v>24</v>
      </c>
      <c r="O66" s="59" t="s">
        <v>24</v>
      </c>
      <c r="P66" s="59" t="s">
        <v>24</v>
      </c>
      <c r="Q66" s="59" t="s">
        <v>24</v>
      </c>
      <c r="R66" s="59" t="s">
        <v>24</v>
      </c>
      <c r="S66" s="66">
        <f t="shared" si="4"/>
        <v>3450000</v>
      </c>
      <c r="T66" s="92">
        <f t="shared" si="5"/>
        <v>287500</v>
      </c>
      <c r="U66" s="67">
        <f t="shared" si="6"/>
        <v>3737500</v>
      </c>
      <c r="W66" s="21"/>
    </row>
    <row r="67" spans="1:23" s="20" customFormat="1" ht="21.75" customHeight="1" thickBot="1">
      <c r="A67" s="52">
        <v>32</v>
      </c>
      <c r="B67" s="60"/>
      <c r="C67" s="68">
        <v>1590901</v>
      </c>
      <c r="D67" s="69" t="s">
        <v>56</v>
      </c>
      <c r="E67" s="48">
        <v>144</v>
      </c>
      <c r="F67" s="49" t="s">
        <v>41</v>
      </c>
      <c r="G67" s="59">
        <v>550000</v>
      </c>
      <c r="H67" s="59">
        <v>550000</v>
      </c>
      <c r="I67" s="59">
        <v>550000</v>
      </c>
      <c r="J67" s="59">
        <v>600000</v>
      </c>
      <c r="K67" s="59">
        <v>600000</v>
      </c>
      <c r="L67" s="59">
        <v>600000</v>
      </c>
      <c r="M67" s="59">
        <v>600000</v>
      </c>
      <c r="N67" s="59">
        <v>600000</v>
      </c>
      <c r="O67" s="59">
        <v>600000</v>
      </c>
      <c r="P67" s="59">
        <v>600000</v>
      </c>
      <c r="Q67" s="59">
        <v>600000</v>
      </c>
      <c r="R67" s="59">
        <v>600000</v>
      </c>
      <c r="S67" s="51">
        <f t="shared" si="4"/>
        <v>7050000</v>
      </c>
      <c r="T67" s="59">
        <f t="shared" si="5"/>
        <v>587500</v>
      </c>
      <c r="U67" s="42">
        <f t="shared" si="6"/>
        <v>7637500</v>
      </c>
      <c r="W67" s="21"/>
    </row>
    <row r="68" spans="1:23" s="20" customFormat="1" ht="21.75" customHeight="1">
      <c r="A68" s="174">
        <v>33</v>
      </c>
      <c r="B68" s="180"/>
      <c r="C68" s="180">
        <v>5798152</v>
      </c>
      <c r="D68" s="176" t="s">
        <v>57</v>
      </c>
      <c r="E68" s="64">
        <v>144</v>
      </c>
      <c r="F68" s="65" t="s">
        <v>41</v>
      </c>
      <c r="G68" s="92">
        <v>550000</v>
      </c>
      <c r="H68" s="92">
        <v>507962</v>
      </c>
      <c r="I68" s="92">
        <v>550000</v>
      </c>
      <c r="J68" s="92">
        <v>1000000</v>
      </c>
      <c r="K68" s="92">
        <v>923000</v>
      </c>
      <c r="L68" s="92">
        <v>923000</v>
      </c>
      <c r="M68" s="92">
        <v>1000000</v>
      </c>
      <c r="N68" s="92">
        <v>1000000</v>
      </c>
      <c r="O68" s="92">
        <v>1000000</v>
      </c>
      <c r="P68" s="92">
        <v>1000000</v>
      </c>
      <c r="Q68" s="92">
        <v>1000000</v>
      </c>
      <c r="R68" s="92">
        <v>1000000</v>
      </c>
      <c r="S68" s="66">
        <f t="shared" si="4"/>
        <v>10453962</v>
      </c>
      <c r="T68" s="92">
        <v>833333</v>
      </c>
      <c r="U68" s="210">
        <f>SUM(S68:T69)</f>
        <v>11847295</v>
      </c>
      <c r="W68" s="21"/>
    </row>
    <row r="69" spans="1:23" s="20" customFormat="1" ht="21.75" customHeight="1" thickBot="1">
      <c r="A69" s="166"/>
      <c r="B69" s="170"/>
      <c r="C69" s="170"/>
      <c r="D69" s="163"/>
      <c r="E69" s="114">
        <v>232</v>
      </c>
      <c r="F69" s="115" t="s">
        <v>25</v>
      </c>
      <c r="G69" s="116">
        <v>70000</v>
      </c>
      <c r="H69" s="116" t="s">
        <v>24</v>
      </c>
      <c r="I69" s="116">
        <v>140000</v>
      </c>
      <c r="J69" s="116" t="s">
        <v>24</v>
      </c>
      <c r="K69" s="116">
        <v>70000</v>
      </c>
      <c r="L69" s="116" t="s">
        <v>24</v>
      </c>
      <c r="M69" s="116">
        <v>35000</v>
      </c>
      <c r="N69" s="116">
        <v>70000</v>
      </c>
      <c r="O69" s="116">
        <v>35000</v>
      </c>
      <c r="P69" s="116" t="s">
        <v>24</v>
      </c>
      <c r="Q69" s="116" t="s">
        <v>24</v>
      </c>
      <c r="R69" s="116">
        <v>140000</v>
      </c>
      <c r="S69" s="117">
        <f>SUM(G69:R69)</f>
        <v>560000</v>
      </c>
      <c r="T69" s="116" t="s">
        <v>24</v>
      </c>
      <c r="U69" s="211"/>
      <c r="W69" s="21"/>
    </row>
    <row r="70" spans="1:23" s="20" customFormat="1" ht="21.75" customHeight="1" thickBot="1">
      <c r="A70" s="52">
        <v>34</v>
      </c>
      <c r="B70" s="52"/>
      <c r="C70" s="68">
        <v>6251991</v>
      </c>
      <c r="D70" s="69" t="s">
        <v>58</v>
      </c>
      <c r="E70" s="48">
        <v>144</v>
      </c>
      <c r="F70" s="49" t="s">
        <v>41</v>
      </c>
      <c r="G70" s="59">
        <v>676924</v>
      </c>
      <c r="H70" s="59" t="s">
        <v>24</v>
      </c>
      <c r="I70" s="59" t="s">
        <v>24</v>
      </c>
      <c r="J70" s="59" t="s">
        <v>24</v>
      </c>
      <c r="K70" s="59" t="s">
        <v>24</v>
      </c>
      <c r="L70" s="59" t="s">
        <v>24</v>
      </c>
      <c r="M70" s="59" t="s">
        <v>24</v>
      </c>
      <c r="N70" s="59" t="s">
        <v>24</v>
      </c>
      <c r="O70" s="59" t="s">
        <v>24</v>
      </c>
      <c r="P70" s="59" t="s">
        <v>24</v>
      </c>
      <c r="Q70" s="59" t="s">
        <v>24</v>
      </c>
      <c r="R70" s="59" t="s">
        <v>24</v>
      </c>
      <c r="S70" s="51">
        <f t="shared" si="4"/>
        <v>676924</v>
      </c>
      <c r="T70" s="59" t="s">
        <v>24</v>
      </c>
      <c r="U70" s="42">
        <f t="shared" si="6"/>
        <v>676924</v>
      </c>
      <c r="W70" s="21"/>
    </row>
    <row r="71" spans="1:23" s="20" customFormat="1" ht="21.75" customHeight="1" thickBot="1">
      <c r="A71" s="32">
        <v>35</v>
      </c>
      <c r="B71" s="52"/>
      <c r="C71" s="60">
        <v>5670038</v>
      </c>
      <c r="D71" s="54" t="s">
        <v>59</v>
      </c>
      <c r="E71" s="64">
        <v>144</v>
      </c>
      <c r="F71" s="65" t="s">
        <v>41</v>
      </c>
      <c r="G71" s="92">
        <v>550000</v>
      </c>
      <c r="H71" s="92">
        <v>550000</v>
      </c>
      <c r="I71" s="92">
        <v>550000</v>
      </c>
      <c r="J71" s="92">
        <v>550000</v>
      </c>
      <c r="K71" s="92">
        <v>550000</v>
      </c>
      <c r="L71" s="92">
        <v>550000</v>
      </c>
      <c r="M71" s="92">
        <v>550000</v>
      </c>
      <c r="N71" s="92">
        <v>550000</v>
      </c>
      <c r="O71" s="92">
        <v>550000</v>
      </c>
      <c r="P71" s="92">
        <v>550000</v>
      </c>
      <c r="Q71" s="92">
        <v>550000</v>
      </c>
      <c r="R71" s="92">
        <v>550000</v>
      </c>
      <c r="S71" s="66">
        <f t="shared" si="4"/>
        <v>6600000</v>
      </c>
      <c r="T71" s="92">
        <f t="shared" si="5"/>
        <v>550000</v>
      </c>
      <c r="U71" s="67">
        <f t="shared" si="6"/>
        <v>7150000</v>
      </c>
      <c r="W71" s="21"/>
    </row>
    <row r="72" spans="1:23" s="20" customFormat="1" ht="21.75" customHeight="1" thickBot="1">
      <c r="A72" s="52">
        <v>36</v>
      </c>
      <c r="B72" s="52"/>
      <c r="C72" s="68">
        <v>2512083</v>
      </c>
      <c r="D72" s="69" t="s">
        <v>60</v>
      </c>
      <c r="E72" s="48">
        <v>144</v>
      </c>
      <c r="F72" s="49" t="s">
        <v>41</v>
      </c>
      <c r="G72" s="59">
        <v>550000</v>
      </c>
      <c r="H72" s="59">
        <v>550000</v>
      </c>
      <c r="I72" s="59">
        <v>550000</v>
      </c>
      <c r="J72" s="59">
        <v>600000</v>
      </c>
      <c r="K72" s="59">
        <v>600000</v>
      </c>
      <c r="L72" s="59">
        <v>600000</v>
      </c>
      <c r="M72" s="59">
        <v>600000</v>
      </c>
      <c r="N72" s="59">
        <v>600000</v>
      </c>
      <c r="O72" s="59">
        <v>600000</v>
      </c>
      <c r="P72" s="59">
        <v>600000</v>
      </c>
      <c r="Q72" s="59">
        <v>600000</v>
      </c>
      <c r="R72" s="59">
        <v>600000</v>
      </c>
      <c r="S72" s="51">
        <f t="shared" si="4"/>
        <v>7050000</v>
      </c>
      <c r="T72" s="59" t="s">
        <v>24</v>
      </c>
      <c r="U72" s="42">
        <f t="shared" si="6"/>
        <v>7050000</v>
      </c>
      <c r="W72" s="21"/>
    </row>
    <row r="73" spans="1:23" s="20" customFormat="1" ht="21.75" customHeight="1" thickBot="1">
      <c r="A73" s="32">
        <v>37</v>
      </c>
      <c r="B73" s="52"/>
      <c r="C73" s="60">
        <v>3807016</v>
      </c>
      <c r="D73" s="58" t="s">
        <v>61</v>
      </c>
      <c r="E73" s="76">
        <v>144</v>
      </c>
      <c r="F73" s="49" t="s">
        <v>41</v>
      </c>
      <c r="G73" s="59">
        <v>2000000</v>
      </c>
      <c r="H73" s="59">
        <v>2000000</v>
      </c>
      <c r="I73" s="59">
        <v>2000000</v>
      </c>
      <c r="J73" s="59">
        <v>1615385</v>
      </c>
      <c r="K73" s="59" t="s">
        <v>24</v>
      </c>
      <c r="L73" s="59" t="s">
        <v>24</v>
      </c>
      <c r="M73" s="59" t="s">
        <v>24</v>
      </c>
      <c r="N73" s="59" t="s">
        <v>24</v>
      </c>
      <c r="O73" s="59" t="s">
        <v>24</v>
      </c>
      <c r="P73" s="59" t="s">
        <v>24</v>
      </c>
      <c r="Q73" s="59" t="s">
        <v>24</v>
      </c>
      <c r="R73" s="59" t="s">
        <v>24</v>
      </c>
      <c r="S73" s="51">
        <f t="shared" si="4"/>
        <v>7615385</v>
      </c>
      <c r="T73" s="153" t="s">
        <v>24</v>
      </c>
      <c r="U73" s="42">
        <f t="shared" si="6"/>
        <v>7615385</v>
      </c>
      <c r="W73" s="21"/>
    </row>
    <row r="74" spans="1:23" s="20" customFormat="1" ht="21.75" customHeight="1" thickBot="1">
      <c r="A74" s="52">
        <v>38</v>
      </c>
      <c r="B74" s="52"/>
      <c r="C74" s="60">
        <v>3679343</v>
      </c>
      <c r="D74" s="58" t="s">
        <v>62</v>
      </c>
      <c r="E74" s="76">
        <v>144</v>
      </c>
      <c r="F74" s="49" t="s">
        <v>41</v>
      </c>
      <c r="G74" s="59">
        <v>1384616</v>
      </c>
      <c r="H74" s="59">
        <v>1500000</v>
      </c>
      <c r="I74" s="59">
        <v>1500000</v>
      </c>
      <c r="J74" s="59">
        <v>1500000</v>
      </c>
      <c r="K74" s="59">
        <v>1500000</v>
      </c>
      <c r="L74" s="59">
        <v>1500000</v>
      </c>
      <c r="M74" s="59">
        <v>1500000</v>
      </c>
      <c r="N74" s="59">
        <v>1500000</v>
      </c>
      <c r="O74" s="59">
        <v>1500000</v>
      </c>
      <c r="P74" s="59">
        <v>1500000</v>
      </c>
      <c r="Q74" s="59">
        <v>1500000</v>
      </c>
      <c r="R74" s="59">
        <v>1500000</v>
      </c>
      <c r="S74" s="51">
        <f t="shared" si="4"/>
        <v>17884616</v>
      </c>
      <c r="T74" s="153" t="s">
        <v>24</v>
      </c>
      <c r="U74" s="42">
        <f t="shared" si="6"/>
        <v>17884616</v>
      </c>
      <c r="W74" s="21"/>
    </row>
    <row r="75" spans="1:23" s="20" customFormat="1" ht="21.75" customHeight="1" thickBot="1">
      <c r="A75" s="157">
        <v>39</v>
      </c>
      <c r="B75" s="157"/>
      <c r="C75" s="158">
        <v>3655488</v>
      </c>
      <c r="D75" s="159" t="s">
        <v>63</v>
      </c>
      <c r="E75" s="76">
        <v>144</v>
      </c>
      <c r="F75" s="24" t="s">
        <v>41</v>
      </c>
      <c r="G75" s="82">
        <v>1442308</v>
      </c>
      <c r="H75" s="82">
        <v>1500000</v>
      </c>
      <c r="I75" s="82">
        <v>1500000</v>
      </c>
      <c r="J75" s="82">
        <v>800000</v>
      </c>
      <c r="K75" s="82">
        <v>800000</v>
      </c>
      <c r="L75" s="82">
        <v>800000</v>
      </c>
      <c r="M75" s="82">
        <v>800000</v>
      </c>
      <c r="N75" s="82">
        <v>800000</v>
      </c>
      <c r="O75" s="82">
        <v>800000</v>
      </c>
      <c r="P75" s="82">
        <v>800000</v>
      </c>
      <c r="Q75" s="82">
        <v>800000</v>
      </c>
      <c r="R75" s="82">
        <v>800000</v>
      </c>
      <c r="S75" s="41">
        <f t="shared" si="4"/>
        <v>11642308</v>
      </c>
      <c r="T75" s="151">
        <v>975000</v>
      </c>
      <c r="U75" s="172">
        <f>SUM(S75:T76)</f>
        <v>16067308</v>
      </c>
      <c r="W75" s="21"/>
    </row>
    <row r="76" spans="1:23" s="20" customFormat="1" ht="21.75" customHeight="1" thickBot="1">
      <c r="A76" s="157"/>
      <c r="B76" s="157"/>
      <c r="C76" s="158"/>
      <c r="D76" s="159"/>
      <c r="E76" s="74">
        <v>232</v>
      </c>
      <c r="F76" s="38" t="s">
        <v>25</v>
      </c>
      <c r="G76" s="78">
        <v>315000</v>
      </c>
      <c r="H76" s="78">
        <v>140000</v>
      </c>
      <c r="I76" s="78">
        <v>280000</v>
      </c>
      <c r="J76" s="78">
        <v>455000</v>
      </c>
      <c r="K76" s="78">
        <v>210000</v>
      </c>
      <c r="L76" s="78">
        <v>210000</v>
      </c>
      <c r="M76" s="78">
        <v>455000</v>
      </c>
      <c r="N76" s="78">
        <v>190000</v>
      </c>
      <c r="O76" s="27">
        <v>315000</v>
      </c>
      <c r="P76" s="27">
        <v>70000</v>
      </c>
      <c r="Q76" s="78">
        <v>280000</v>
      </c>
      <c r="R76" s="27">
        <v>530000</v>
      </c>
      <c r="S76" s="31">
        <f t="shared" si="4"/>
        <v>3450000</v>
      </c>
      <c r="T76" s="148" t="s">
        <v>24</v>
      </c>
      <c r="U76" s="172"/>
      <c r="W76" s="21"/>
    </row>
    <row r="77" spans="1:23" s="20" customFormat="1" ht="21.75" customHeight="1" thickBot="1">
      <c r="A77" s="32">
        <v>40</v>
      </c>
      <c r="B77" s="52"/>
      <c r="C77" s="60">
        <v>6534250</v>
      </c>
      <c r="D77" s="58" t="s">
        <v>71</v>
      </c>
      <c r="E77" s="89">
        <v>144</v>
      </c>
      <c r="F77" s="65" t="s">
        <v>41</v>
      </c>
      <c r="G77" s="92">
        <v>1000000</v>
      </c>
      <c r="H77" s="92">
        <v>1000000</v>
      </c>
      <c r="I77" s="92">
        <v>1000000</v>
      </c>
      <c r="J77" s="92">
        <v>1000000</v>
      </c>
      <c r="K77" s="92">
        <v>1000000</v>
      </c>
      <c r="L77" s="92">
        <v>1000000</v>
      </c>
      <c r="M77" s="92">
        <v>1000000</v>
      </c>
      <c r="N77" s="92">
        <v>1000000</v>
      </c>
      <c r="O77" s="92">
        <v>1000000</v>
      </c>
      <c r="P77" s="92">
        <v>1000000</v>
      </c>
      <c r="Q77" s="92">
        <v>1000000</v>
      </c>
      <c r="R77" s="92">
        <v>1500000</v>
      </c>
      <c r="S77" s="66">
        <f aca="true" t="shared" si="7" ref="S77:S85">SUM(G77:R77)</f>
        <v>12500000</v>
      </c>
      <c r="T77" s="92" t="s">
        <v>24</v>
      </c>
      <c r="U77" s="56">
        <f aca="true" t="shared" si="8" ref="U77:U88">SUM(S77:T77)</f>
        <v>12500000</v>
      </c>
      <c r="W77" s="21"/>
    </row>
    <row r="78" spans="1:23" s="20" customFormat="1" ht="21.75" customHeight="1" thickBot="1">
      <c r="A78" s="32">
        <v>41</v>
      </c>
      <c r="B78" s="52"/>
      <c r="C78" s="68">
        <v>5741782</v>
      </c>
      <c r="D78" s="118" t="s">
        <v>77</v>
      </c>
      <c r="E78" s="119">
        <v>144</v>
      </c>
      <c r="F78" s="120" t="s">
        <v>41</v>
      </c>
      <c r="G78" s="121" t="s">
        <v>24</v>
      </c>
      <c r="H78" s="121" t="s">
        <v>24</v>
      </c>
      <c r="I78" s="121" t="s">
        <v>24</v>
      </c>
      <c r="J78" s="121" t="s">
        <v>24</v>
      </c>
      <c r="K78" s="121" t="s">
        <v>24</v>
      </c>
      <c r="L78" s="121">
        <v>2000000</v>
      </c>
      <c r="M78" s="121" t="s">
        <v>24</v>
      </c>
      <c r="N78" s="121" t="s">
        <v>24</v>
      </c>
      <c r="O78" s="121" t="s">
        <v>24</v>
      </c>
      <c r="P78" s="121" t="s">
        <v>24</v>
      </c>
      <c r="Q78" s="121" t="s">
        <v>24</v>
      </c>
      <c r="R78" s="121" t="s">
        <v>24</v>
      </c>
      <c r="S78" s="122">
        <f t="shared" si="7"/>
        <v>2000000</v>
      </c>
      <c r="T78" s="121" t="s">
        <v>24</v>
      </c>
      <c r="U78" s="123">
        <f t="shared" si="8"/>
        <v>2000000</v>
      </c>
      <c r="W78" s="21"/>
    </row>
    <row r="79" spans="1:23" s="20" customFormat="1" ht="21.75" customHeight="1" thickBot="1">
      <c r="A79" s="32">
        <v>42</v>
      </c>
      <c r="B79" s="52"/>
      <c r="C79" s="60">
        <v>6565099</v>
      </c>
      <c r="D79" s="54" t="s">
        <v>78</v>
      </c>
      <c r="E79" s="64">
        <v>144</v>
      </c>
      <c r="F79" s="65" t="s">
        <v>41</v>
      </c>
      <c r="G79" s="92" t="s">
        <v>24</v>
      </c>
      <c r="H79" s="92" t="s">
        <v>24</v>
      </c>
      <c r="I79" s="92" t="s">
        <v>24</v>
      </c>
      <c r="J79" s="92" t="s">
        <v>24</v>
      </c>
      <c r="K79" s="92" t="s">
        <v>24</v>
      </c>
      <c r="L79" s="92" t="s">
        <v>24</v>
      </c>
      <c r="M79" s="92">
        <v>2000000</v>
      </c>
      <c r="N79" s="92">
        <v>2000000</v>
      </c>
      <c r="O79" s="92">
        <v>2000000</v>
      </c>
      <c r="P79" s="92">
        <v>1555600</v>
      </c>
      <c r="Q79" s="92" t="s">
        <v>24</v>
      </c>
      <c r="R79" s="92" t="s">
        <v>24</v>
      </c>
      <c r="S79" s="66">
        <f t="shared" si="7"/>
        <v>7555600</v>
      </c>
      <c r="T79" s="92" t="s">
        <v>24</v>
      </c>
      <c r="U79" s="67">
        <f t="shared" si="8"/>
        <v>7555600</v>
      </c>
      <c r="W79" s="21"/>
    </row>
    <row r="80" spans="1:23" s="20" customFormat="1" ht="21.75" customHeight="1">
      <c r="A80" s="174">
        <v>43</v>
      </c>
      <c r="B80" s="174"/>
      <c r="C80" s="183">
        <v>5659142</v>
      </c>
      <c r="D80" s="208" t="s">
        <v>72</v>
      </c>
      <c r="E80" s="130">
        <v>144</v>
      </c>
      <c r="F80" s="124" t="s">
        <v>41</v>
      </c>
      <c r="G80" s="125">
        <v>423076</v>
      </c>
      <c r="H80" s="125">
        <v>480770</v>
      </c>
      <c r="I80" s="125">
        <v>500000</v>
      </c>
      <c r="J80" s="125">
        <v>600000</v>
      </c>
      <c r="K80" s="125">
        <v>554000</v>
      </c>
      <c r="L80" s="125">
        <v>554000</v>
      </c>
      <c r="M80" s="125">
        <v>600000</v>
      </c>
      <c r="N80" s="125">
        <v>600000</v>
      </c>
      <c r="O80" s="125">
        <v>600000</v>
      </c>
      <c r="P80" s="125">
        <v>600000</v>
      </c>
      <c r="Q80" s="125">
        <v>600000</v>
      </c>
      <c r="R80" s="125">
        <v>600000</v>
      </c>
      <c r="S80" s="126">
        <f t="shared" si="7"/>
        <v>6711846</v>
      </c>
      <c r="T80" s="125">
        <v>575000</v>
      </c>
      <c r="U80" s="212">
        <f>SUM(S80:T81)</f>
        <v>7426846</v>
      </c>
      <c r="W80" s="21"/>
    </row>
    <row r="81" spans="1:23" s="20" customFormat="1" ht="21.75" customHeight="1" thickBot="1">
      <c r="A81" s="166"/>
      <c r="B81" s="166"/>
      <c r="C81" s="184"/>
      <c r="D81" s="209"/>
      <c r="E81" s="131">
        <v>232</v>
      </c>
      <c r="F81" s="127" t="s">
        <v>25</v>
      </c>
      <c r="G81" s="128" t="s">
        <v>24</v>
      </c>
      <c r="H81" s="128" t="s">
        <v>24</v>
      </c>
      <c r="I81" s="128" t="s">
        <v>24</v>
      </c>
      <c r="J81" s="128">
        <v>70000</v>
      </c>
      <c r="K81" s="128" t="s">
        <v>24</v>
      </c>
      <c r="L81" s="128" t="s">
        <v>24</v>
      </c>
      <c r="M81" s="128" t="s">
        <v>24</v>
      </c>
      <c r="N81" s="128">
        <v>70000</v>
      </c>
      <c r="O81" s="128" t="s">
        <v>24</v>
      </c>
      <c r="P81" s="128" t="s">
        <v>24</v>
      </c>
      <c r="Q81" s="128" t="s">
        <v>24</v>
      </c>
      <c r="R81" s="128" t="s">
        <v>24</v>
      </c>
      <c r="S81" s="129">
        <f>SUM(G81:R81)</f>
        <v>140000</v>
      </c>
      <c r="T81" s="128" t="s">
        <v>24</v>
      </c>
      <c r="U81" s="213"/>
      <c r="W81" s="21"/>
    </row>
    <row r="82" spans="1:23" s="20" customFormat="1" ht="21.75" customHeight="1" thickBot="1">
      <c r="A82" s="32">
        <v>44</v>
      </c>
      <c r="B82" s="52"/>
      <c r="C82" s="60">
        <v>4027676</v>
      </c>
      <c r="D82" s="54" t="s">
        <v>75</v>
      </c>
      <c r="E82" s="64">
        <v>144</v>
      </c>
      <c r="F82" s="65" t="s">
        <v>41</v>
      </c>
      <c r="G82" s="92" t="s">
        <v>24</v>
      </c>
      <c r="H82" s="92" t="s">
        <v>24</v>
      </c>
      <c r="I82" s="92">
        <v>1500000</v>
      </c>
      <c r="J82" s="92">
        <v>1500000</v>
      </c>
      <c r="K82" s="92">
        <v>1500000</v>
      </c>
      <c r="L82" s="92">
        <v>1500000</v>
      </c>
      <c r="M82" s="92">
        <v>1500000</v>
      </c>
      <c r="N82" s="92">
        <v>1500000</v>
      </c>
      <c r="O82" s="92">
        <v>1500000</v>
      </c>
      <c r="P82" s="92">
        <v>1500000</v>
      </c>
      <c r="Q82" s="92">
        <v>1500000</v>
      </c>
      <c r="R82" s="92">
        <v>1500000</v>
      </c>
      <c r="S82" s="66">
        <f t="shared" si="7"/>
        <v>15000000</v>
      </c>
      <c r="T82" s="92">
        <f>S82/12</f>
        <v>1250000</v>
      </c>
      <c r="U82" s="67">
        <f t="shared" si="8"/>
        <v>16250000</v>
      </c>
      <c r="W82" s="21"/>
    </row>
    <row r="83" spans="1:23" s="20" customFormat="1" ht="21.75" customHeight="1">
      <c r="A83" s="174">
        <v>45</v>
      </c>
      <c r="B83" s="174"/>
      <c r="C83" s="183">
        <v>4926794</v>
      </c>
      <c r="D83" s="208" t="s">
        <v>79</v>
      </c>
      <c r="E83" s="130">
        <v>144</v>
      </c>
      <c r="F83" s="124" t="s">
        <v>41</v>
      </c>
      <c r="G83" s="125" t="s">
        <v>24</v>
      </c>
      <c r="H83" s="125" t="s">
        <v>24</v>
      </c>
      <c r="I83" s="125" t="s">
        <v>24</v>
      </c>
      <c r="J83" s="125" t="s">
        <v>24</v>
      </c>
      <c r="K83" s="125" t="s">
        <v>24</v>
      </c>
      <c r="L83" s="125" t="s">
        <v>24</v>
      </c>
      <c r="M83" s="125" t="s">
        <v>24</v>
      </c>
      <c r="N83" s="125" t="s">
        <v>24</v>
      </c>
      <c r="O83" s="125" t="s">
        <v>24</v>
      </c>
      <c r="P83" s="125">
        <v>1000000</v>
      </c>
      <c r="Q83" s="125">
        <v>1000000</v>
      </c>
      <c r="R83" s="125">
        <v>1000000</v>
      </c>
      <c r="S83" s="126">
        <f t="shared" si="7"/>
        <v>3000000</v>
      </c>
      <c r="T83" s="125">
        <f>S83/12</f>
        <v>250000</v>
      </c>
      <c r="U83" s="212">
        <f>SUM(S83:T84)</f>
        <v>3420000</v>
      </c>
      <c r="W83" s="21"/>
    </row>
    <row r="84" spans="1:23" s="20" customFormat="1" ht="21.75" customHeight="1" thickBot="1">
      <c r="A84" s="166"/>
      <c r="B84" s="166"/>
      <c r="C84" s="184"/>
      <c r="D84" s="209"/>
      <c r="E84" s="131">
        <v>232</v>
      </c>
      <c r="F84" s="127" t="s">
        <v>25</v>
      </c>
      <c r="G84" s="128" t="s">
        <v>24</v>
      </c>
      <c r="H84" s="128" t="s">
        <v>24</v>
      </c>
      <c r="I84" s="128" t="s">
        <v>24</v>
      </c>
      <c r="J84" s="128" t="s">
        <v>24</v>
      </c>
      <c r="K84" s="128" t="s">
        <v>24</v>
      </c>
      <c r="L84" s="128" t="s">
        <v>24</v>
      </c>
      <c r="M84" s="128" t="s">
        <v>24</v>
      </c>
      <c r="N84" s="128" t="s">
        <v>24</v>
      </c>
      <c r="O84" s="128" t="s">
        <v>24</v>
      </c>
      <c r="P84" s="128" t="s">
        <v>24</v>
      </c>
      <c r="Q84" s="128">
        <v>120000</v>
      </c>
      <c r="R84" s="128">
        <v>50000</v>
      </c>
      <c r="S84" s="129">
        <f t="shared" si="7"/>
        <v>170000</v>
      </c>
      <c r="T84" s="128" t="s">
        <v>24</v>
      </c>
      <c r="U84" s="213"/>
      <c r="W84" s="21"/>
    </row>
    <row r="85" spans="1:23" s="20" customFormat="1" ht="21.75" customHeight="1" thickBot="1">
      <c r="A85" s="32">
        <v>46</v>
      </c>
      <c r="B85" s="52"/>
      <c r="C85" s="60">
        <v>906485</v>
      </c>
      <c r="D85" s="54" t="s">
        <v>80</v>
      </c>
      <c r="E85" s="64">
        <v>144</v>
      </c>
      <c r="F85" s="65" t="s">
        <v>41</v>
      </c>
      <c r="G85" s="92" t="s">
        <v>24</v>
      </c>
      <c r="H85" s="92" t="s">
        <v>24</v>
      </c>
      <c r="I85" s="92" t="s">
        <v>24</v>
      </c>
      <c r="J85" s="92" t="s">
        <v>24</v>
      </c>
      <c r="K85" s="92" t="s">
        <v>24</v>
      </c>
      <c r="L85" s="92" t="s">
        <v>24</v>
      </c>
      <c r="M85" s="92" t="s">
        <v>24</v>
      </c>
      <c r="N85" s="92" t="s">
        <v>24</v>
      </c>
      <c r="O85" s="92" t="s">
        <v>24</v>
      </c>
      <c r="P85" s="92" t="s">
        <v>24</v>
      </c>
      <c r="Q85" s="92">
        <v>600000</v>
      </c>
      <c r="R85" s="92">
        <v>600000</v>
      </c>
      <c r="S85" s="66">
        <f t="shared" si="7"/>
        <v>1200000</v>
      </c>
      <c r="T85" s="92">
        <f>S85/12</f>
        <v>100000</v>
      </c>
      <c r="U85" s="67">
        <f t="shared" si="8"/>
        <v>1300000</v>
      </c>
      <c r="W85" s="21"/>
    </row>
    <row r="86" spans="1:23" s="20" customFormat="1" ht="21.75" customHeight="1" thickBot="1">
      <c r="A86" s="32">
        <v>47</v>
      </c>
      <c r="B86" s="52"/>
      <c r="C86" s="68">
        <v>5452233</v>
      </c>
      <c r="D86" s="118" t="s">
        <v>82</v>
      </c>
      <c r="E86" s="119">
        <v>144</v>
      </c>
      <c r="F86" s="120" t="s">
        <v>41</v>
      </c>
      <c r="G86" s="121" t="s">
        <v>24</v>
      </c>
      <c r="H86" s="121" t="s">
        <v>24</v>
      </c>
      <c r="I86" s="121" t="s">
        <v>24</v>
      </c>
      <c r="J86" s="121" t="s">
        <v>24</v>
      </c>
      <c r="K86" s="121" t="s">
        <v>24</v>
      </c>
      <c r="L86" s="121" t="s">
        <v>24</v>
      </c>
      <c r="M86" s="121" t="s">
        <v>24</v>
      </c>
      <c r="N86" s="121" t="s">
        <v>24</v>
      </c>
      <c r="O86" s="121" t="s">
        <v>24</v>
      </c>
      <c r="P86" s="121" t="s">
        <v>24</v>
      </c>
      <c r="Q86" s="121" t="s">
        <v>24</v>
      </c>
      <c r="R86" s="121">
        <v>2100000</v>
      </c>
      <c r="S86" s="122">
        <f>SUM(G86:R86)</f>
        <v>2100000</v>
      </c>
      <c r="T86" s="121" t="s">
        <v>24</v>
      </c>
      <c r="U86" s="123">
        <f>SUM(S86:T86)</f>
        <v>2100000</v>
      </c>
      <c r="W86" s="21"/>
    </row>
    <row r="87" spans="1:62" s="95" customFormat="1" ht="21.75" customHeight="1" thickBot="1">
      <c r="A87" s="52">
        <v>48</v>
      </c>
      <c r="B87" s="32"/>
      <c r="C87" s="33">
        <v>3236605</v>
      </c>
      <c r="D87" s="72" t="s">
        <v>64</v>
      </c>
      <c r="E87" s="74">
        <v>145</v>
      </c>
      <c r="F87" s="61" t="s">
        <v>65</v>
      </c>
      <c r="G87" s="88">
        <v>2500000</v>
      </c>
      <c r="H87" s="88">
        <v>2500000</v>
      </c>
      <c r="I87" s="88">
        <v>2500000</v>
      </c>
      <c r="J87" s="88">
        <v>2500000</v>
      </c>
      <c r="K87" s="88">
        <v>2500000</v>
      </c>
      <c r="L87" s="88">
        <v>2500000</v>
      </c>
      <c r="M87" s="88">
        <v>2500000</v>
      </c>
      <c r="N87" s="88">
        <v>2500000</v>
      </c>
      <c r="O87" s="88">
        <v>2500000</v>
      </c>
      <c r="P87" s="88">
        <v>2500000</v>
      </c>
      <c r="Q87" s="88">
        <v>2500000</v>
      </c>
      <c r="R87" s="88">
        <v>2500000</v>
      </c>
      <c r="S87" s="62">
        <f t="shared" si="4"/>
        <v>30000000</v>
      </c>
      <c r="T87" s="154" t="s">
        <v>24</v>
      </c>
      <c r="U87" s="63">
        <f t="shared" si="8"/>
        <v>30000000</v>
      </c>
      <c r="V87" s="93"/>
      <c r="W87" s="94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</row>
    <row r="88" spans="1:62" s="20" customFormat="1" ht="21.75" customHeight="1" thickBot="1">
      <c r="A88" s="32">
        <v>49</v>
      </c>
      <c r="B88" s="39"/>
      <c r="C88" s="39">
        <v>4728341</v>
      </c>
      <c r="D88" s="72" t="s">
        <v>66</v>
      </c>
      <c r="E88" s="74">
        <v>145</v>
      </c>
      <c r="F88" s="61" t="s">
        <v>65</v>
      </c>
      <c r="G88" s="88">
        <v>2000000</v>
      </c>
      <c r="H88" s="88">
        <v>2000000</v>
      </c>
      <c r="I88" s="88">
        <v>2000000</v>
      </c>
      <c r="J88" s="88">
        <v>2000000</v>
      </c>
      <c r="K88" s="88">
        <v>2000000</v>
      </c>
      <c r="L88" s="88">
        <v>2000000</v>
      </c>
      <c r="M88" s="88">
        <v>2000000</v>
      </c>
      <c r="N88" s="88">
        <v>2000000</v>
      </c>
      <c r="O88" s="88">
        <v>2000000</v>
      </c>
      <c r="P88" s="88">
        <v>2000000</v>
      </c>
      <c r="Q88" s="88">
        <v>2000000</v>
      </c>
      <c r="R88" s="88">
        <v>2000000</v>
      </c>
      <c r="S88" s="62">
        <f t="shared" si="4"/>
        <v>24000000</v>
      </c>
      <c r="T88" s="154" t="s">
        <v>24</v>
      </c>
      <c r="U88" s="96">
        <f t="shared" si="8"/>
        <v>24000000</v>
      </c>
      <c r="V88" s="97"/>
      <c r="W88" s="94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</row>
    <row r="89" spans="1:62" s="20" customFormat="1" ht="21.75" customHeight="1" thickBot="1">
      <c r="A89" s="32">
        <v>50</v>
      </c>
      <c r="B89" s="39"/>
      <c r="C89" s="39">
        <v>4268719</v>
      </c>
      <c r="D89" s="72" t="s">
        <v>83</v>
      </c>
      <c r="E89" s="74">
        <v>145</v>
      </c>
      <c r="F89" s="61" t="s">
        <v>65</v>
      </c>
      <c r="G89" s="88" t="s">
        <v>24</v>
      </c>
      <c r="H89" s="88" t="s">
        <v>24</v>
      </c>
      <c r="I89" s="88" t="s">
        <v>24</v>
      </c>
      <c r="J89" s="88" t="s">
        <v>24</v>
      </c>
      <c r="K89" s="88" t="s">
        <v>24</v>
      </c>
      <c r="L89" s="88" t="s">
        <v>24</v>
      </c>
      <c r="M89" s="88" t="s">
        <v>24</v>
      </c>
      <c r="N89" s="88" t="s">
        <v>24</v>
      </c>
      <c r="O89" s="88" t="s">
        <v>24</v>
      </c>
      <c r="P89" s="88" t="s">
        <v>24</v>
      </c>
      <c r="Q89" s="88" t="s">
        <v>24</v>
      </c>
      <c r="R89" s="88">
        <v>2000000</v>
      </c>
      <c r="S89" s="62">
        <f>SUM(G89:R89)</f>
        <v>2000000</v>
      </c>
      <c r="T89" s="154" t="s">
        <v>24</v>
      </c>
      <c r="U89" s="96">
        <f>SUM(S89:T89)</f>
        <v>2000000</v>
      </c>
      <c r="V89" s="97"/>
      <c r="W89" s="94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</row>
    <row r="90" spans="1:23" s="20" customFormat="1" ht="28.5" customHeight="1">
      <c r="A90" s="182" t="s">
        <v>67</v>
      </c>
      <c r="B90" s="182"/>
      <c r="C90" s="182"/>
      <c r="D90" s="182"/>
      <c r="E90" s="98"/>
      <c r="F90" s="98"/>
      <c r="G90" s="99">
        <f aca="true" t="shared" si="9" ref="G90:Q90">SUM(G11:G88)</f>
        <v>42220773</v>
      </c>
      <c r="H90" s="99">
        <f t="shared" si="9"/>
        <v>42983732</v>
      </c>
      <c r="I90" s="99">
        <f t="shared" si="9"/>
        <v>44630000</v>
      </c>
      <c r="J90" s="99">
        <f t="shared" si="9"/>
        <v>42954616</v>
      </c>
      <c r="K90" s="99">
        <f t="shared" si="9"/>
        <v>40892000</v>
      </c>
      <c r="L90" s="99">
        <f t="shared" si="9"/>
        <v>43282385</v>
      </c>
      <c r="M90" s="99">
        <f t="shared" si="9"/>
        <v>43325000</v>
      </c>
      <c r="N90" s="99">
        <f t="shared" si="9"/>
        <v>43080000</v>
      </c>
      <c r="O90" s="99">
        <f t="shared" si="9"/>
        <v>42555000</v>
      </c>
      <c r="P90" s="99">
        <f t="shared" si="9"/>
        <v>43195600</v>
      </c>
      <c r="Q90" s="99">
        <f t="shared" si="9"/>
        <v>42970000</v>
      </c>
      <c r="R90" s="99">
        <f>SUM(R11:R89)</f>
        <v>46845000</v>
      </c>
      <c r="S90" s="99">
        <f>SUM(S11:S89)</f>
        <v>518934106</v>
      </c>
      <c r="T90" s="100">
        <f>SUM(T11:T89)</f>
        <v>28841665</v>
      </c>
      <c r="U90" s="101">
        <f>SUM(U11:U89)</f>
        <v>547775771</v>
      </c>
      <c r="W90" s="21"/>
    </row>
    <row r="91" spans="1:21" s="20" customFormat="1" ht="28.5" customHeight="1">
      <c r="A91" s="102"/>
      <c r="B91" s="102"/>
      <c r="C91" s="103"/>
      <c r="D91" s="104"/>
      <c r="E91" s="105"/>
      <c r="F91" s="104"/>
      <c r="G91" s="106"/>
      <c r="H91" s="107"/>
      <c r="I91" s="107"/>
      <c r="J91" s="107"/>
      <c r="K91" s="107"/>
      <c r="L91" s="108"/>
      <c r="M91" s="108"/>
      <c r="N91" s="108"/>
      <c r="O91" s="108"/>
      <c r="P91" s="108"/>
      <c r="Q91" s="109"/>
      <c r="R91" s="108"/>
      <c r="S91" s="109"/>
      <c r="T91" s="109"/>
      <c r="U91" s="109"/>
    </row>
    <row r="92" spans="1:21" s="20" customFormat="1" ht="28.5" customHeight="1">
      <c r="A92" s="102"/>
      <c r="B92" s="102"/>
      <c r="C92" s="110"/>
      <c r="D92" s="105"/>
      <c r="E92" s="1"/>
      <c r="F92" s="105"/>
      <c r="G92" s="111"/>
      <c r="H92" s="108"/>
      <c r="I92" s="108"/>
      <c r="J92" s="108"/>
      <c r="K92" s="108"/>
      <c r="L92" s="108"/>
      <c r="M92" s="108"/>
      <c r="N92" s="108"/>
      <c r="O92" s="108"/>
      <c r="P92" s="108"/>
      <c r="Q92" s="109"/>
      <c r="R92" s="108"/>
      <c r="S92" s="109"/>
      <c r="T92" s="109"/>
      <c r="U92" s="109"/>
    </row>
  </sheetData>
  <sheetProtection selectLockedCells="1" selectUnlockedCells="1"/>
  <mergeCells count="147">
    <mergeCell ref="U83:U84"/>
    <mergeCell ref="U32:U33"/>
    <mergeCell ref="U34:U35"/>
    <mergeCell ref="U36:U37"/>
    <mergeCell ref="U38:U39"/>
    <mergeCell ref="U68:U69"/>
    <mergeCell ref="U80:U81"/>
    <mergeCell ref="U75:U76"/>
    <mergeCell ref="U59:U60"/>
    <mergeCell ref="U20:U21"/>
    <mergeCell ref="U22:U23"/>
    <mergeCell ref="U24:U25"/>
    <mergeCell ref="U26:U27"/>
    <mergeCell ref="U28:U29"/>
    <mergeCell ref="U30:U31"/>
    <mergeCell ref="A32:A33"/>
    <mergeCell ref="B32:B33"/>
    <mergeCell ref="C32:C33"/>
    <mergeCell ref="D32:D33"/>
    <mergeCell ref="U46:U47"/>
    <mergeCell ref="D80:D81"/>
    <mergeCell ref="A80:A81"/>
    <mergeCell ref="B80:B81"/>
    <mergeCell ref="C80:C81"/>
    <mergeCell ref="A46:A47"/>
    <mergeCell ref="A36:A37"/>
    <mergeCell ref="A38:A39"/>
    <mergeCell ref="A68:A69"/>
    <mergeCell ref="B68:B69"/>
    <mergeCell ref="C68:C69"/>
    <mergeCell ref="D68:D69"/>
    <mergeCell ref="B46:B47"/>
    <mergeCell ref="C46:C47"/>
    <mergeCell ref="D46:D47"/>
    <mergeCell ref="B38:B39"/>
    <mergeCell ref="C38:C39"/>
    <mergeCell ref="D38:D39"/>
    <mergeCell ref="A20:A21"/>
    <mergeCell ref="A22:A23"/>
    <mergeCell ref="A24:A25"/>
    <mergeCell ref="A26:A27"/>
    <mergeCell ref="A28:A29"/>
    <mergeCell ref="A30:A31"/>
    <mergeCell ref="A34:A35"/>
    <mergeCell ref="B34:B35"/>
    <mergeCell ref="C34:C35"/>
    <mergeCell ref="D34:D35"/>
    <mergeCell ref="B36:B37"/>
    <mergeCell ref="C36:C37"/>
    <mergeCell ref="D36:D37"/>
    <mergeCell ref="B28:B29"/>
    <mergeCell ref="C28:C29"/>
    <mergeCell ref="D28:D29"/>
    <mergeCell ref="B30:B31"/>
    <mergeCell ref="C30:C31"/>
    <mergeCell ref="D30:D31"/>
    <mergeCell ref="D22:D23"/>
    <mergeCell ref="B22:B23"/>
    <mergeCell ref="B24:B25"/>
    <mergeCell ref="C24:C25"/>
    <mergeCell ref="D24:D25"/>
    <mergeCell ref="B26:B27"/>
    <mergeCell ref="C26:C27"/>
    <mergeCell ref="D26:D27"/>
    <mergeCell ref="D3:R3"/>
    <mergeCell ref="F4:N4"/>
    <mergeCell ref="G5:M5"/>
    <mergeCell ref="A75:A76"/>
    <mergeCell ref="B75:B76"/>
    <mergeCell ref="C75:C76"/>
    <mergeCell ref="D75:D76"/>
    <mergeCell ref="A50:A51"/>
    <mergeCell ref="B50:B51"/>
    <mergeCell ref="C50:C51"/>
    <mergeCell ref="A90:D90"/>
    <mergeCell ref="A63:A64"/>
    <mergeCell ref="B63:B64"/>
    <mergeCell ref="C63:C64"/>
    <mergeCell ref="D63:D64"/>
    <mergeCell ref="U63:U64"/>
    <mergeCell ref="A83:A84"/>
    <mergeCell ref="B83:B84"/>
    <mergeCell ref="C83:C84"/>
    <mergeCell ref="D83:D84"/>
    <mergeCell ref="Z64:AB64"/>
    <mergeCell ref="A57:A58"/>
    <mergeCell ref="B57:B58"/>
    <mergeCell ref="C57:C58"/>
    <mergeCell ref="D57:D58"/>
    <mergeCell ref="U57:U58"/>
    <mergeCell ref="A59:A60"/>
    <mergeCell ref="B59:B60"/>
    <mergeCell ref="C59:C60"/>
    <mergeCell ref="D59:D60"/>
    <mergeCell ref="A55:A56"/>
    <mergeCell ref="B55:B56"/>
    <mergeCell ref="C55:C56"/>
    <mergeCell ref="D55:D56"/>
    <mergeCell ref="U55:U56"/>
    <mergeCell ref="D50:D51"/>
    <mergeCell ref="U50:U51"/>
    <mergeCell ref="A53:A54"/>
    <mergeCell ref="B53:B54"/>
    <mergeCell ref="C53:C54"/>
    <mergeCell ref="D53:D54"/>
    <mergeCell ref="U53:U54"/>
    <mergeCell ref="A48:A49"/>
    <mergeCell ref="B48:B49"/>
    <mergeCell ref="C48:C49"/>
    <mergeCell ref="D48:D49"/>
    <mergeCell ref="U48:U49"/>
    <mergeCell ref="A42:A43"/>
    <mergeCell ref="B42:B43"/>
    <mergeCell ref="C42:C43"/>
    <mergeCell ref="D42:D43"/>
    <mergeCell ref="U42:U43"/>
    <mergeCell ref="A44:A45"/>
    <mergeCell ref="B44:B45"/>
    <mergeCell ref="C44:C45"/>
    <mergeCell ref="D44:D45"/>
    <mergeCell ref="U44:U45"/>
    <mergeCell ref="U16:U17"/>
    <mergeCell ref="A40:A41"/>
    <mergeCell ref="B40:B41"/>
    <mergeCell ref="C40:C41"/>
    <mergeCell ref="D40:D41"/>
    <mergeCell ref="U40:U41"/>
    <mergeCell ref="C20:C21"/>
    <mergeCell ref="D20:D21"/>
    <mergeCell ref="B20:B21"/>
    <mergeCell ref="C22:C23"/>
    <mergeCell ref="B11:B13"/>
    <mergeCell ref="A11:A13"/>
    <mergeCell ref="A16:A17"/>
    <mergeCell ref="B16:B17"/>
    <mergeCell ref="C16:C17"/>
    <mergeCell ref="D16:D17"/>
    <mergeCell ref="A8:Q8"/>
    <mergeCell ref="A9:Q9"/>
    <mergeCell ref="U11:U13"/>
    <mergeCell ref="A14:A15"/>
    <mergeCell ref="B14:B15"/>
    <mergeCell ref="C14:C15"/>
    <mergeCell ref="D14:D15"/>
    <mergeCell ref="U14:U15"/>
    <mergeCell ref="D11:D13"/>
    <mergeCell ref="C11:C13"/>
  </mergeCells>
  <printOptions horizontalCentered="1"/>
  <pageMargins left="0.1597222222222222" right="0.1597222222222222" top="0.20972222222222223" bottom="0.4701388888888889" header="0.5118055555555555" footer="0.5118055555555555"/>
  <pageSetup horizontalDpi="300" verticalDpi="300" orientation="landscape" paperSize="5" scale="31" r:id="rId2"/>
  <rowBreaks count="1" manualBreakCount="1">
    <brk id="9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34" t="s">
        <v>84</v>
      </c>
      <c r="C1" s="134"/>
      <c r="D1" s="140"/>
      <c r="E1" s="140"/>
      <c r="F1" s="140"/>
    </row>
    <row r="2" spans="2:6" ht="12.75">
      <c r="B2" s="134" t="s">
        <v>85</v>
      </c>
      <c r="C2" s="134"/>
      <c r="D2" s="140"/>
      <c r="E2" s="140"/>
      <c r="F2" s="140"/>
    </row>
    <row r="3" spans="2:6" ht="12.75">
      <c r="B3" s="135"/>
      <c r="C3" s="135"/>
      <c r="D3" s="141"/>
      <c r="E3" s="141"/>
      <c r="F3" s="141"/>
    </row>
    <row r="4" spans="2:6" ht="51">
      <c r="B4" s="135" t="s">
        <v>86</v>
      </c>
      <c r="C4" s="135"/>
      <c r="D4" s="141"/>
      <c r="E4" s="141"/>
      <c r="F4" s="141"/>
    </row>
    <row r="5" spans="2:6" ht="12.75">
      <c r="B5" s="135"/>
      <c r="C5" s="135"/>
      <c r="D5" s="141"/>
      <c r="E5" s="141"/>
      <c r="F5" s="141"/>
    </row>
    <row r="6" spans="2:6" ht="25.5">
      <c r="B6" s="134" t="s">
        <v>87</v>
      </c>
      <c r="C6" s="134"/>
      <c r="D6" s="140"/>
      <c r="E6" s="140" t="s">
        <v>88</v>
      </c>
      <c r="F6" s="140" t="s">
        <v>89</v>
      </c>
    </row>
    <row r="7" spans="2:6" ht="13.5" thickBot="1">
      <c r="B7" s="135"/>
      <c r="C7" s="135"/>
      <c r="D7" s="141"/>
      <c r="E7" s="141"/>
      <c r="F7" s="141"/>
    </row>
    <row r="8" spans="2:6" ht="51">
      <c r="B8" s="136" t="s">
        <v>90</v>
      </c>
      <c r="C8" s="137"/>
      <c r="D8" s="142"/>
      <c r="E8" s="142">
        <v>1</v>
      </c>
      <c r="F8" s="143"/>
    </row>
    <row r="9" spans="2:6" ht="39" thickBot="1">
      <c r="B9" s="138"/>
      <c r="C9" s="139"/>
      <c r="D9" s="144"/>
      <c r="E9" s="145" t="s">
        <v>91</v>
      </c>
      <c r="F9" s="146" t="s">
        <v>92</v>
      </c>
    </row>
    <row r="10" spans="2:6" ht="12.75">
      <c r="B10" s="135"/>
      <c r="C10" s="135"/>
      <c r="D10" s="141"/>
      <c r="E10" s="141"/>
      <c r="F10" s="141"/>
    </row>
    <row r="11" spans="2:6" ht="12.75">
      <c r="B11" s="135"/>
      <c r="C11" s="135"/>
      <c r="D11" s="141"/>
      <c r="E11" s="141"/>
      <c r="F11" s="141"/>
    </row>
  </sheetData>
  <sheetProtection/>
  <hyperlinks>
    <hyperlink ref="E9" location="'total de asignaciones 7º 5189'!B11" display="'total de asignaciones 7º 5189'!B1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Colman</dc:creator>
  <cp:keywords/>
  <dc:description/>
  <cp:lastModifiedBy>Juan Aguilera</cp:lastModifiedBy>
  <cp:lastPrinted>2020-01-29T12:36:22Z</cp:lastPrinted>
  <dcterms:created xsi:type="dcterms:W3CDTF">2020-01-22T15:06:35Z</dcterms:created>
  <dcterms:modified xsi:type="dcterms:W3CDTF">2020-01-31T17:45:30Z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